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arciaig.INDRA\Downloads\"/>
    </mc:Choice>
  </mc:AlternateContent>
  <xr:revisionPtr revIDLastSave="0" documentId="13_ncr:1_{D245D519-2047-4DF8-A521-86751AA011ED}" xr6:coauthVersionLast="47" xr6:coauthVersionMax="47" xr10:uidLastSave="{00000000-0000-0000-0000-000000000000}"/>
  <bookViews>
    <workbookView xWindow="19090" yWindow="-6380" windowWidth="38620" windowHeight="21100" tabRatio="592" activeTab="1" xr2:uid="{00000000-000D-0000-FFFF-FFFF00000000}"/>
  </bookViews>
  <sheets>
    <sheet name="Datos organización" sheetId="8" r:id="rId1"/>
    <sheet name="Datos accions" sheetId="4" r:id="rId2"/>
    <sheet name="Táboa resultados" sheetId="6" r:id="rId3"/>
    <sheet name="Resumo resultados" sheetId="7" r:id="rId4"/>
  </sheets>
  <definedNames>
    <definedName name="_xlnm._FilterDatabase" localSheetId="1" hidden="1">'Datos accions'!$A$1:$J$1</definedName>
    <definedName name="_xlnm.Print_Titles" localSheetId="1">'Datos accions'!$1:$1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4" l="1"/>
  <c r="I58" i="4"/>
  <c r="I59" i="4"/>
  <c r="I60" i="4"/>
  <c r="D11" i="6"/>
  <c r="D35" i="6"/>
  <c r="D34" i="6"/>
  <c r="D32" i="6"/>
  <c r="I50" i="4"/>
  <c r="I40" i="4"/>
  <c r="D25" i="6" s="1"/>
  <c r="I36" i="4"/>
  <c r="D22" i="6" s="1"/>
  <c r="D19" i="6"/>
  <c r="D14" i="6"/>
  <c r="I25" i="4"/>
  <c r="D10" i="6"/>
  <c r="I11" i="4"/>
  <c r="I12" i="4"/>
  <c r="I21" i="4"/>
  <c r="I22" i="4"/>
  <c r="I27" i="4"/>
  <c r="I29" i="4"/>
  <c r="D17" i="6" s="1"/>
  <c r="I30" i="4"/>
  <c r="D18" i="6" s="1"/>
  <c r="I32" i="4"/>
  <c r="I34" i="4"/>
  <c r="D21" i="6" s="1"/>
  <c r="I35" i="4"/>
  <c r="I38" i="4"/>
  <c r="D23" i="6" s="1"/>
  <c r="I41" i="4"/>
  <c r="I42" i="4"/>
  <c r="D26" i="6" s="1"/>
  <c r="I44" i="4"/>
  <c r="D27" i="6" s="1"/>
  <c r="I46" i="4"/>
  <c r="D29" i="6" s="1"/>
  <c r="I47" i="4"/>
  <c r="I48" i="4"/>
  <c r="D30" i="6" s="1"/>
  <c r="I51" i="4"/>
  <c r="D36" i="6"/>
  <c r="I61" i="4"/>
  <c r="D39" i="6" s="1"/>
  <c r="I62" i="4"/>
  <c r="D40" i="6" s="1"/>
  <c r="I3" i="4"/>
  <c r="I4" i="4"/>
  <c r="I5" i="4"/>
  <c r="I6" i="4"/>
  <c r="I7" i="4"/>
  <c r="I8" i="4"/>
  <c r="D7" i="6" s="1"/>
  <c r="I2" i="4"/>
  <c r="C18" i="7"/>
  <c r="C19" i="7"/>
  <c r="C20" i="7"/>
  <c r="C21" i="7"/>
  <c r="C22" i="7"/>
  <c r="C23" i="7"/>
  <c r="C24" i="7"/>
  <c r="C25" i="7"/>
  <c r="C17" i="7"/>
  <c r="D13" i="6" l="1"/>
  <c r="D12" i="6" s="1"/>
  <c r="D5" i="7" s="1"/>
  <c r="D19" i="7" s="1"/>
  <c r="D38" i="6"/>
  <c r="D37" i="6" s="1"/>
  <c r="D11" i="7" s="1"/>
  <c r="D25" i="7" s="1"/>
  <c r="D31" i="6"/>
  <c r="D28" i="6" s="1"/>
  <c r="D9" i="7" s="1"/>
  <c r="D23" i="7" s="1"/>
  <c r="D20" i="6"/>
  <c r="D7" i="7" s="1"/>
  <c r="D21" i="7" s="1"/>
  <c r="D16" i="6"/>
  <c r="D6" i="7" s="1"/>
  <c r="D20" i="7" s="1"/>
  <c r="D15" i="6"/>
  <c r="D9" i="6"/>
  <c r="D8" i="6" s="1"/>
  <c r="D4" i="7" s="1"/>
  <c r="D18" i="7" s="1"/>
  <c r="D6" i="6"/>
  <c r="D5" i="6"/>
  <c r="D33" i="6"/>
  <c r="D10" i="7" s="1"/>
  <c r="D24" i="7" s="1"/>
  <c r="D24" i="6"/>
  <c r="D8" i="7" s="1"/>
  <c r="D22" i="7" s="1"/>
  <c r="D4" i="6" l="1"/>
  <c r="D3" i="7" s="1"/>
  <c r="D17" i="7" s="1"/>
  <c r="D41" i="6" l="1"/>
  <c r="D12" i="7"/>
</calcChain>
</file>

<file path=xl/sharedStrings.xml><?xml version="1.0" encoding="utf-8"?>
<sst xmlns="http://schemas.openxmlformats.org/spreadsheetml/2006/main" count="461" uniqueCount="235">
  <si>
    <t>Ámbito</t>
  </si>
  <si>
    <t>Aspecto</t>
  </si>
  <si>
    <t>Resposta</t>
  </si>
  <si>
    <t>Observacións</t>
  </si>
  <si>
    <t>1. Datos da organización</t>
  </si>
  <si>
    <t>1.1. Nome da entidade solicitante</t>
  </si>
  <si>
    <t>Indique a razón social da entidade solicitante</t>
  </si>
  <si>
    <t>1.2. Dirección do centro verificado EMAS en Galicia</t>
  </si>
  <si>
    <t>Indique a dirección postal do/s centro/s verificado/s EMAS en Galicia</t>
  </si>
  <si>
    <t>1.3. NIF da entidade solicitante</t>
  </si>
  <si>
    <t>Indique o NIF sen guións nin espazos</t>
  </si>
  <si>
    <t>1.4. Número de persoas traballadoras</t>
  </si>
  <si>
    <t>Indique o número de persoas traballadoras contratadas no mes anterior ao da data de convocatoria</t>
  </si>
  <si>
    <t>1.5. Ano de rexistro inicial EMAS</t>
  </si>
  <si>
    <t>1.6. Data de validez do rexistro EMAS</t>
  </si>
  <si>
    <t>Indicar DD/MM/AAAA</t>
  </si>
  <si>
    <t>1.7. Categoría premio EMAS Galicia á que concorre</t>
  </si>
  <si>
    <t>Indique a categoría na que se enmarca: 
A = organización de ata &lt;50 persoas traballadoras
B = organización entre 50 e 249 persoas traballadoras
C = organización de 250 ou máis persoas traballadoras</t>
  </si>
  <si>
    <t>1.8. Quere optar ao recoñecemento EMAS Galicia á traxectoria medioambiental?</t>
  </si>
  <si>
    <t>Indique SI / NON</t>
  </si>
  <si>
    <t>1.9. Perfil da organización</t>
  </si>
  <si>
    <t>Indique: EMPRESA / ADMINISTRACIÓN PÚBLICA / ENTIDADE SOCIAL</t>
  </si>
  <si>
    <t>2. Datos de contacto</t>
  </si>
  <si>
    <t>2.1. Persoa de contacto</t>
  </si>
  <si>
    <t>Indique nome e apelidos da persoa de contacto</t>
  </si>
  <si>
    <t>2.2. Cargo na organización</t>
  </si>
  <si>
    <t>Indique o posto que ocupa a persoa de contacto na organización</t>
  </si>
  <si>
    <t>2.3. Teléfono de contacto</t>
  </si>
  <si>
    <t>Indique o teléfono de contacto, sen guións nin espazos</t>
  </si>
  <si>
    <t>2.4. Correo electrónico de contacto</t>
  </si>
  <si>
    <t>Indique o correo electrónico de contacto</t>
  </si>
  <si>
    <t>Criterio</t>
  </si>
  <si>
    <t>Subcriterio</t>
  </si>
  <si>
    <t>Aspecto a avaliar</t>
  </si>
  <si>
    <t>Resposta 
(SI / NON)</t>
  </si>
  <si>
    <t>Valor do indicador requirido</t>
  </si>
  <si>
    <r>
      <t>Explicación / evidencias da resposta</t>
    </r>
    <r>
      <rPr>
        <b/>
        <sz val="10"/>
        <color rgb="FFFF0000"/>
        <rFont val="Xunta Sans"/>
        <family val="3"/>
      </rPr>
      <t xml:space="preserve"> (máx. 200 palabras)</t>
    </r>
  </si>
  <si>
    <t>Puntuación máxima</t>
  </si>
  <si>
    <t>Puntuación ORGANIZACIÓN</t>
  </si>
  <si>
    <t>Criterio de puntuación</t>
  </si>
  <si>
    <t>1. Liderado e estratexia</t>
  </si>
  <si>
    <t>1.1. Compromiso da dirección</t>
  </si>
  <si>
    <t>1.1.1. A alta dirección participa activamente no sistema EMAS?</t>
  </si>
  <si>
    <t>Explique brevemente como a Dirección participa no Sistema EMAS da organización</t>
  </si>
  <si>
    <t>***</t>
  </si>
  <si>
    <t>NON = 0 puntos
SI = 1 punto</t>
  </si>
  <si>
    <t>Explique as decisións estratéxicas recentes orientadas á sostibilidade</t>
  </si>
  <si>
    <t>1.1.3. Asígnanse recursos suficientes para garantir o éxito das políticas ambientais?</t>
  </si>
  <si>
    <t>Indique os recursos asignados nos últimos 3 anos</t>
  </si>
  <si>
    <t>1.2. Integración en estratexia</t>
  </si>
  <si>
    <t>Explique como se integrou a sostibilidade na estratexia de negocio</t>
  </si>
  <si>
    <t>1.2.2. Os obxectivos ambientais están aliñados coa visión e misión corporativa?</t>
  </si>
  <si>
    <t>Breve explicación dos obxectivos ambientais establecidos no último ano e a súa aliñación coa misión e visión da organización</t>
  </si>
  <si>
    <t>1.2.3. Existe un plan estratéxico ambiental ou enerxético con horizonte plurianual?</t>
  </si>
  <si>
    <t>Explique brevemente as liñas de actuación establecidas e prazos</t>
  </si>
  <si>
    <t>1.3. Asignación de recursos</t>
  </si>
  <si>
    <t>1.3.1. Destínanse recursos (humanos, económicos, tecnolóxicos) axeitados ao sistema EMAS?</t>
  </si>
  <si>
    <t>Breve descrición dos recursos destinados nos últimos 3 anos</t>
  </si>
  <si>
    <t>1.3.2. O persoal ambiental está dimensionado correctamente?</t>
  </si>
  <si>
    <t>Indique o porcentaxe de empregados dedicados a temas ambientais e, no seu caso, o porcentaxe de horas dedicadas á xestión ambiental sobre o total de horas do conxunto dos empregados. Xustifique a súa resposta.</t>
  </si>
  <si>
    <t>0 empregados dedicados a temas ambientais = 0 puntos
&gt;0 ata 1% = 1 punto
&gt;1 ata 2% = 2 puntos
&gt;2%  = 3 puntos</t>
  </si>
  <si>
    <t>1.3.3. Realizáronse investimentos ambientais relevantes nos últimos anos?</t>
  </si>
  <si>
    <t>Describa as inversións ambientais realizadas e indique o % medio de inversión ambiental sobre o orzamento anual</t>
  </si>
  <si>
    <t>% inversión ambiental sobre orzamento x punt máx</t>
  </si>
  <si>
    <t>2. Resultados ambientais</t>
  </si>
  <si>
    <t>2.1. Redución de consumos</t>
  </si>
  <si>
    <t>2.1.1. A empresa demostra reducións obxectivas no consumo de auga, enerxía ou materias primas?</t>
  </si>
  <si>
    <t>Incluír datos dos indicadores ambientais que evidencien esta redución nos últimos anos (DATOS A VALIDAR COA INFORMACIÓN REPORTADA NA DMA)</t>
  </si>
  <si>
    <t>2.1.2. As reducións están xustificadas con datos verificados e series históricas?</t>
  </si>
  <si>
    <t>Indicar a serie histórica e evidencias que verifiquen a redución de consumos (DATOS A VALIDAR COA INFORMACIÓN REPORTADA NA DMA)</t>
  </si>
  <si>
    <t>2.1.3. Existen metas anuais claras e % de cumprimento medio ao alza nos últimos 3 anos?</t>
  </si>
  <si>
    <t>Indicar a % de cumprimento medio das metas nos últimos 3 anos e a evidencia (DATOS A VALIDAR COA INFORMACIÓN REPORTADA NA DMA)</t>
  </si>
  <si>
    <t>% cumprimento x 2</t>
  </si>
  <si>
    <t>2.2. Economía circular e xestión de residuos</t>
  </si>
  <si>
    <t>2.2.1. Reduciuse a cantidade de residuos xerados por unidade de produción?</t>
  </si>
  <si>
    <t>Indicar a % medio anual de redución de residuos perigosos nos últimos anos. Indicar a evidencia que acredita esta tendencia (DATOS A VALIDAR COA INFORMACIÓN REPORTADA NA DMA)</t>
  </si>
  <si>
    <t>RP = % redución x punt max</t>
  </si>
  <si>
    <t>2.2.2. Incrementáronse as porcentaxes de reciclaxe ou valorización?</t>
  </si>
  <si>
    <t>Indicar a % medio anual de redución de residuos non perigosos nos últimos anos. Indicar a evidencia que acredita esta tendencia (DATOS A VALIDAR COA INFORMACIÓN REPORTADA NA DMA)</t>
  </si>
  <si>
    <t>RNP =  % redución x punt max</t>
  </si>
  <si>
    <t>2.2.3. Incrementáronse as porcentaxes de reciclaxe?</t>
  </si>
  <si>
    <t>Indicar a % medio anual de incremento do reciclaxe de residuos e a evidencia que acredita esta tendencia (DATOS A VALIDAR COA INFORMACIÓN REPORTADA NA DMA)</t>
  </si>
  <si>
    <t>Ata 100% = % incremento x 1
&gt;100% = 2 puntos</t>
  </si>
  <si>
    <t>2.3. Emisións e enerxía</t>
  </si>
  <si>
    <t>2.3.1. Reducíronse as emisións atmosféricas ou a pegada de carbono?</t>
  </si>
  <si>
    <t>Indicar a % medio de redución de emisións atmosféricas ou pegada de carbono e a evidencia que acredita esta tendencia (DATOS A VALIDAR COA INFORMACIÓN REPORTADA NA DMA)</t>
  </si>
  <si>
    <t>% redución x punt max</t>
  </si>
  <si>
    <t>2.3.2. Cal é a proporción de enerxías renovables utilizadas?</t>
  </si>
  <si>
    <t>Indicar a % medio de uso de enerxías renovables e a evidencia que acredita esta tendencia (DATOS A VALIDAR COA INFORMACIÓN REPORTADA NA DMA)</t>
  </si>
  <si>
    <t>% enerxía renovable x punt max</t>
  </si>
  <si>
    <t>2.3.3. Implantáronse medidas de eficiencia enerxética verificables?</t>
  </si>
  <si>
    <t>Indicar as medidas implantadas, a % de redución de consumo enerxético e a evidencia (DATOS A VALIDAR COA INFORMACIÓN REPORTADA NA DMA)</t>
  </si>
  <si>
    <t>3. Innovación ambiental</t>
  </si>
  <si>
    <t>3.1. Ecodeseño</t>
  </si>
  <si>
    <t>3.1.1. A organización aplica criterios de eco-deseño en produtos ou servizos?</t>
  </si>
  <si>
    <t>Identifique os produtos/servizos deseñados con criterios de eco-deseño e indique o % sobre o total</t>
  </si>
  <si>
    <t>% produtos/servicios deseñados con criterios de ecodeseño x punt max</t>
  </si>
  <si>
    <t>3.1.2. Conseguiu melloras mensurables no ciclo de vida do produto?</t>
  </si>
  <si>
    <t>Explique e evidencie as melloras medibles no ciclo de vida dos produtos</t>
  </si>
  <si>
    <t>3.1.3. Desenvolvéronse produtos con menor impacto ambiental que a media do mercado?</t>
  </si>
  <si>
    <t>Explique e evidencie os produtos con menor impacto ambiental</t>
  </si>
  <si>
    <t>3.2. Tecnoloxías limpas</t>
  </si>
  <si>
    <t>3.2.1. A empresa utiliza tecnoloxías de última xeración para reducir impactos?</t>
  </si>
  <si>
    <t>% medio anual en investimentos en renovación de tecnoloxía sobre o orzamento</t>
  </si>
  <si>
    <t>% medio inversión tecnolóxica x punt max</t>
  </si>
  <si>
    <t>3.2.2. Substituíu procesos contaminantes por outros limpos ou eficaces?</t>
  </si>
  <si>
    <t>% de procesos contaminantes modificados a procesos limpos ou eficientes</t>
  </si>
  <si>
    <t>% procesos modificados x punt máx</t>
  </si>
  <si>
    <t>3.3. Dixitalización ambiental</t>
  </si>
  <si>
    <t>3.3.1. Empréganse sistemas dixitais para monitorizar consumos ou emisións?</t>
  </si>
  <si>
    <t>Explicar e evidenciar o uso de sistemas dixitais para monitorizar indicadores ambientais</t>
  </si>
  <si>
    <t>3.3.2. Implantouse IoT, IA ou big data en procesos ambientais?</t>
  </si>
  <si>
    <t>Indique a % de procesos ambientais dixitalizados</t>
  </si>
  <si>
    <t>% procesos ambientais dixitalizados x punt max</t>
  </si>
  <si>
    <t>3.3.3. O uso da dixitalización permitiu melloras obxectivas?</t>
  </si>
  <si>
    <t>Indique e evidencie as melloras derivadas de procesos de dixitalización</t>
  </si>
  <si>
    <t>4. Participación do persoal</t>
  </si>
  <si>
    <t>4.1. Formación</t>
  </si>
  <si>
    <t>4.1.1. O persoal recibe formación ambiental regular e adaptada ás súas funcións?</t>
  </si>
  <si>
    <t>Indique o número medio de horas de formación ambiental do persoal</t>
  </si>
  <si>
    <t>0 horas = 0 puntos
1-20 horas = nº horas / 20 x 0,75 x punt max
&gt; 20 horas = punt max</t>
  </si>
  <si>
    <t>4.1.2. Existe un plan de capacitación ambiental anual?</t>
  </si>
  <si>
    <t>Explique brevemente o plan de capacitación ambiental anual e indique a evidencia</t>
  </si>
  <si>
    <t>4.2. Propostas ambientais</t>
  </si>
  <si>
    <t>4.2.1. Existe un sistema formal de propostas ou ideas ambientais?</t>
  </si>
  <si>
    <t>Explique o sistema formal de propostas de melloras ambientais</t>
  </si>
  <si>
    <t>4.2.2. Cantas suxestións se reciben ao ano e cantas se implantan?</t>
  </si>
  <si>
    <t>Indique o % de melloras ambientais suxeridas implantadas anualmente e indique a evidencia</t>
  </si>
  <si>
    <t>% melloras ambientais suxeridas x punt max</t>
  </si>
  <si>
    <t>4.3. Cultura ambiental</t>
  </si>
  <si>
    <t>4.3.1. O persoal demostra unha cultura ambiental madura e consolidada?</t>
  </si>
  <si>
    <t>Explique e evidencie o compromiso do persoal</t>
  </si>
  <si>
    <t>4.3.2. Realízanse campañas internas de sensibilización con impacto real?</t>
  </si>
  <si>
    <t>Indique o número de campañas e explíqueas brevemente</t>
  </si>
  <si>
    <t>0 campañas = 0 puntos
Campañas internas = 1 punto
Campañas internas e externas = 3 puntos</t>
  </si>
  <si>
    <t>5. Cadea de valor</t>
  </si>
  <si>
    <t>5.1. Compras verdes</t>
  </si>
  <si>
    <t>5.1.1. Aplícanse criterios ambientais obrigatorios no proceso de compras?</t>
  </si>
  <si>
    <t>Indicar os criterios ambientais, obrigatorios ou non, no proceso de compras</t>
  </si>
  <si>
    <t>5.1.2. Avalíanse periodicamente os provedores en termos ambientais?</t>
  </si>
  <si>
    <t>Indicar o procedemento de avaliación de provedores e evidencias do mesmo</t>
  </si>
  <si>
    <t>5.2. Colaboración con proveedores</t>
  </si>
  <si>
    <t>5.2.1. A empresa traballa activamente cos provedores para reducir impactos?</t>
  </si>
  <si>
    <t>Indicar a sistemática de colaboración con provedores e evidencias</t>
  </si>
  <si>
    <t>5.2.2. Existen proxectos conxuntos de sostibilidade?</t>
  </si>
  <si>
    <t>Indicar os proxectos conxuntos con provedores en materia ambiental e de sostibilidade, e evidencias</t>
  </si>
  <si>
    <t>% proxectos de sostibilidade en colaboración con proveedores</t>
  </si>
  <si>
    <t>5.3. Impacto en clientes</t>
  </si>
  <si>
    <t>5.3.1. Foméntase o uso responsable de produtos por parte dos clientes?</t>
  </si>
  <si>
    <t>Identificar as accións de promoción do uso responsable dos produtos por parte do cliente, e indique as evidencias</t>
  </si>
  <si>
    <t>5.3.2. Ofrécense servizos ou produtos con menor impacto ambiental certificado?</t>
  </si>
  <si>
    <t>Indicar os produtos ou servizos certificados que melloraron o impacto ambiental dos anteriormente comercializados</t>
  </si>
  <si>
    <t>% produtos e servicios certificados x punt max</t>
  </si>
  <si>
    <t>6. Transparencia e comunicación ambiental</t>
  </si>
  <si>
    <t>6.1. Calidade da Declaración Ambiental</t>
  </si>
  <si>
    <t>6.1.1. Son claros, completos e comparables cos datos dos anos anteriores?</t>
  </si>
  <si>
    <t>Indique o apartado da DA onde se evidencia a claridade e histórico dos datos</t>
  </si>
  <si>
    <t>6.1.2. Inclúe indicadores a maiores dos esixidos por EMAS que completen a información ambiental aportada?</t>
  </si>
  <si>
    <t>Indique/localice os indicadores EMAS a maiores incluidos na DA</t>
  </si>
  <si>
    <t>6.2. Comunicación externa</t>
  </si>
  <si>
    <t>6.2.1. Divúlganselle ao público xeral os resultados ambientais máis aló da declaración?</t>
  </si>
  <si>
    <t>Indicar as canles de divulgación de resultados ambientais, indicando o acceso ao público xeral</t>
  </si>
  <si>
    <t>6.2.2. Realízase divulgación das solucións aplicadas en foros técnicos?</t>
  </si>
  <si>
    <t>Indicar os foros técnicos nos que participaron</t>
  </si>
  <si>
    <t>1 punto por cada acción demostrable de divulgación técnica nos últimos 12 meses, ata a puntuación máxima</t>
  </si>
  <si>
    <t>6.3. Xestión de queixas</t>
  </si>
  <si>
    <t>6.3.1. Existen canais formais para recibir queixas ambientais?</t>
  </si>
  <si>
    <t>Indique a canle para queixas e o procedemento, así como o número de queixas ambientais recibidas nos últimos 3 anos</t>
  </si>
  <si>
    <t>6.3.2. Xestiónanse adecuadamente e con prazos definidos?</t>
  </si>
  <si>
    <t>Porcentaxe de queixas resoltas en &lt; 30 días e indique evidencia</t>
  </si>
  <si>
    <t>% resolución &lt;30 días x punt max</t>
  </si>
  <si>
    <t>7. Excelencia xestión EMAS</t>
  </si>
  <si>
    <t>7.1. Aspectos ambientais</t>
  </si>
  <si>
    <t>7.1.1. A metodoloxía de avaliación de aspectos é robusta e completa?</t>
  </si>
  <si>
    <t>Indicar a metodoloxía de avaliación de aspectos aplicada e evidenciar a súa adecuación.</t>
  </si>
  <si>
    <t>7.1.2. Inclúe análise do ciclo de vida e riscos?</t>
  </si>
  <si>
    <t>Evidenciar a realización de ACV e/ou análise de riscos</t>
  </si>
  <si>
    <t>7.2. Cumprimento legal</t>
  </si>
  <si>
    <t>7.2.1. Existe un sistema eficaz de avaliación periódica do cumprimento legal?</t>
  </si>
  <si>
    <t>Evidenciar a existencia dun sistema de avaliación periódica do cumprimento legal</t>
  </si>
  <si>
    <t>7.2.2. Produciuse algunha non conformidade legal nos últimos anos?</t>
  </si>
  <si>
    <t>Indicar as non conformidades legais producidas nos últimos anos e indicar o estado de resolución, indicando evidencias.</t>
  </si>
  <si>
    <t>NON= punt max
SI = punt max - nº non conformidades
(si nº non conformidades &gt; punt máx = 0 puntos)</t>
  </si>
  <si>
    <t>7.3. Control operacional</t>
  </si>
  <si>
    <t>7.3.1. Identifícanse e controlan os procesos con impactos significativos?</t>
  </si>
  <si>
    <t>Evidenciar a identificación e control dos procesos con impactos significativos</t>
  </si>
  <si>
    <t>7.3.2. Aplícanse instrucións operativas actualizadas e verificadas?</t>
  </si>
  <si>
    <t>Indicar e evidenciar a actualización e verificación das instruccións operativas aplicadas</t>
  </si>
  <si>
    <t>7.4 Resultados dos controis</t>
  </si>
  <si>
    <t>7.4.1. Mantense aberta algunha Non Conformidade derivada das auditorías internas e externas dos últimos tres anos?</t>
  </si>
  <si>
    <t>Indicar o número de Non Conformidades establecidas nas AI e AE dos últimos 3 anos. No caso de que algunha permaneza aberta, explicar o plan de acción e prazos establecidos.</t>
  </si>
  <si>
    <t>NON= punt max
SI = punt max - nº non conformidades abertas
(si nº non conformidades &gt; punt máx = 0 puntos)</t>
  </si>
  <si>
    <t>8. Contribución ao territorio e á sociedade</t>
  </si>
  <si>
    <t>8.1. Proxectos sociais</t>
  </si>
  <si>
    <t>8.1.1. A empresa participa en iniciativas de restauración ambiental?</t>
  </si>
  <si>
    <t>Investimento en iniciativas de restauración ambiental nos últimos 3 anos</t>
  </si>
  <si>
    <t>% inversión sobre orzamento x 10 x punt máx
(si &gt;10% = punt max)</t>
  </si>
  <si>
    <t>8.1.2. A empresa participa en iniciativas de formación e educación ambiental?</t>
  </si>
  <si>
    <t>Iniciativas de formación e educación ambiental non remuneradas nas que participa a empresa</t>
  </si>
  <si>
    <t>NON= 0 puntos
SI = 0,05 x nº horas
Si nº horas/20 &gt; punt máx = punt máx</t>
  </si>
  <si>
    <t>8.1.3. Ten programas que xeren un impacto positivo na comunidade local?</t>
  </si>
  <si>
    <t>Investimento en iniciativas comunitarias non ambientais</t>
  </si>
  <si>
    <t>8.2. Alianzas locais</t>
  </si>
  <si>
    <t>8.2.1. Colabora con concellos, ONG, universidades ou outras entidades en temas ambientais?</t>
  </si>
  <si>
    <t>Importe das colaboracións e evidencias</t>
  </si>
  <si>
    <t>% importe sobre orzamento x 10 x punt máx
(si &gt;10% = punt max)</t>
  </si>
  <si>
    <t>8.3. Contribución aos ODS</t>
  </si>
  <si>
    <t>8.3.1. A empresa mide e comunica a súa contribución aos Obxectivos de Desenvolvemento Sostible?</t>
  </si>
  <si>
    <t>Indique as iniciativas en relación coa medición e comunicación da contribución aos ODS</t>
  </si>
  <si>
    <t>9. Mellora continua</t>
  </si>
  <si>
    <t>9.1. Histórico de melloras</t>
  </si>
  <si>
    <t>9.1.1. Obsérvanse melloras sostidas nos indicadores ambientais?</t>
  </si>
  <si>
    <t>Indique as melloras históricas nos indicadores ambientais</t>
  </si>
  <si>
    <t>9.1.2. Os avances están documentados e verificados?</t>
  </si>
  <si>
    <t>Indique as evidencias das melloras históricas nos indicadores</t>
  </si>
  <si>
    <t>9.2. Riscos ambientais</t>
  </si>
  <si>
    <t>9.2.1. A empresa identificou riscos ambientais relevantes e xestiónaos adecuadamente?</t>
  </si>
  <si>
    <t>Indique a xestión dos riscos ambientais relevantes e evidencias</t>
  </si>
  <si>
    <t>9.2.2. Implantou medidas preventivas eficaces?</t>
  </si>
  <si>
    <t>Indique as medidas preventivas implantadas e as evidencias</t>
  </si>
  <si>
    <t>9.3. Revisión pola Dirección</t>
  </si>
  <si>
    <t>9.3.1. A Dirección revisa anualmente o desempeño, os obxectivos, as auditorías e o cumprimento, xerando decisións derivadas?</t>
  </si>
  <si>
    <t>Indique as evidencias de revisión anual por parte da Dirección</t>
  </si>
  <si>
    <t>Criterio / Subcriterio</t>
  </si>
  <si>
    <t>Suma de PUNTUACIÓN MÁXIMA</t>
  </si>
  <si>
    <t>Suma de PUNTUACIÓN ORGANIZACIÓN</t>
  </si>
  <si>
    <t>Total xeral</t>
  </si>
  <si>
    <t>Suma de Puntuación máxima</t>
  </si>
  <si>
    <t>Suma de Puntuación ORGANIZACIÓN</t>
  </si>
  <si>
    <t>CRITERIOS</t>
  </si>
  <si>
    <t>6. Transparecia e comunicación ambiental</t>
  </si>
  <si>
    <t>Total general</t>
  </si>
  <si>
    <t>1.2.1. A sostibilidade forma parte explícita da estratexia de negocio?</t>
  </si>
  <si>
    <t>1.1.2. Existen decisións estratéxicas recentes orientadas á sostibilidade?</t>
  </si>
  <si>
    <t>NON= 0 puntos
SI = 1 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</si>
</sst>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Xunta Sans"/>
      <family val="3"/>
    </font>
    <font>
      <sz val="10"/>
      <color theme="1"/>
      <name val="Xunta Sans"/>
      <family val="3"/>
    </font>
    <font>
      <i/>
      <sz val="10"/>
      <color theme="1"/>
      <name val="Xunta Sans"/>
      <family val="3"/>
    </font>
    <font>
      <sz val="10"/>
      <color rgb="FFFF6600"/>
      <name val="Xunta Sans"/>
      <family val="3"/>
    </font>
    <font>
      <i/>
      <sz val="10"/>
      <name val="Xunta Sans"/>
      <family val="3"/>
    </font>
    <font>
      <sz val="10"/>
      <name val="Xunta Sans"/>
      <family val="3"/>
    </font>
    <font>
      <b/>
      <sz val="10"/>
      <name val="Xunta Sans"/>
      <family val="3"/>
    </font>
    <font>
      <b/>
      <sz val="10"/>
      <color rgb="FFFF0000"/>
      <name val="Xunta Sans"/>
      <family val="3"/>
    </font>
    <font>
      <b/>
      <sz val="11"/>
      <color theme="1"/>
      <name val="Calibri"/>
      <family val="2"/>
      <scheme val="minor"/>
    </font>
    <font>
      <sz val="11"/>
      <color theme="1"/>
      <name val="Xunta Sans"/>
      <family val="3"/>
    </font>
    <font>
      <b/>
      <sz val="11"/>
      <color theme="1"/>
      <name val="Xunta Sans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10" fontId="3" fillId="0" borderId="1" xfId="1" applyNumberFormat="1" applyFont="1" applyFill="1" applyBorder="1" applyAlignment="1" applyProtection="1">
      <alignment horizontal="center" vertical="center"/>
      <protection locked="0"/>
    </xf>
    <xf numFmtId="10" fontId="7" fillId="0" borderId="1" xfId="1" applyNumberFormat="1" applyFont="1" applyFill="1" applyBorder="1" applyAlignment="1" applyProtection="1">
      <alignment horizontal="center" vertical="center"/>
      <protection locked="0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10" fillId="4" borderId="0" xfId="0" applyFont="1" applyFill="1"/>
    <xf numFmtId="0" fontId="10" fillId="0" borderId="2" xfId="0" applyFont="1" applyBorder="1"/>
    <xf numFmtId="0" fontId="10" fillId="0" borderId="2" xfId="0" applyFont="1" applyFill="1" applyBorder="1"/>
    <xf numFmtId="1" fontId="0" fillId="0" borderId="0" xfId="0" applyNumberFormat="1"/>
    <xf numFmtId="2" fontId="0" fillId="0" borderId="0" xfId="0" applyNumberFormat="1"/>
    <xf numFmtId="0" fontId="12" fillId="5" borderId="0" xfId="0" applyFont="1" applyFill="1"/>
    <xf numFmtId="0" fontId="11" fillId="6" borderId="0" xfId="0" applyFont="1" applyFill="1"/>
    <xf numFmtId="0" fontId="12" fillId="5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1" fontId="2" fillId="7" borderId="1" xfId="0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1" fontId="2" fillId="7" borderId="6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 applyProtection="1">
      <alignment horizontal="center" vertical="center"/>
    </xf>
    <xf numFmtId="1" fontId="7" fillId="7" borderId="6" xfId="0" applyNumberFormat="1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Xunta Sans"/>
        <family val="3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numFmt numFmtId="1" formatCode="0"/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Xunta Sans"/>
        <family val="3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9AD7021E-83BF-4CFC-8D9D-4A2BBDE60D69}">
      <tableStyleElement type="firstRowStripe" dxfId="12"/>
    </tableStyle>
  </tableStyles>
  <colors>
    <mruColors>
      <color rgb="FF000000"/>
      <color rgb="FFEBF1DE"/>
      <color rgb="FFCC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Xunta Sans" panose="00000500000000000000" pitchFamily="50" charset="0"/>
                <a:ea typeface="+mn-ea"/>
                <a:cs typeface="+mn-cs"/>
              </a:defRPr>
            </a:pPr>
            <a:r>
              <a:rPr lang="es-ES" sz="1200" b="1"/>
              <a:t>PUNTUACIÓN FINAL DA ORGANIZACIÓN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Xunta Sans" panose="00000500000000000000" pitchFamily="50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216673344122763"/>
          <c:y val="0.18467151463148851"/>
          <c:w val="0.59093170412393625"/>
          <c:h val="0.7688977644277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'Resumo resultados'!$C$16</c:f>
              <c:strCache>
                <c:ptCount val="1"/>
                <c:pt idx="0">
                  <c:v>Puntuación máxima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Xunta Sans" panose="00000500000000000000" pitchFamily="50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'Resumo resultados'!$B$17:$B$25</c:f>
              <c:strCache>
                <c:ptCount val="9"/>
                <c:pt idx="0">
                  <c:v>1. Liderado e estratexia</c:v>
                </c:pt>
                <c:pt idx="1">
                  <c:v>2. Resultados ambientais</c:v>
                </c:pt>
                <c:pt idx="2">
                  <c:v>3. Innovación ambiental</c:v>
                </c:pt>
                <c:pt idx="3">
                  <c:v>4. Participación do persoal</c:v>
                </c:pt>
                <c:pt idx="4">
                  <c:v>5. Cadea de valor</c:v>
                </c:pt>
                <c:pt idx="5">
                  <c:v>6. Transparecia e comunicación ambiental</c:v>
                </c:pt>
                <c:pt idx="6">
                  <c:v>7. Excelencia xestión EMAS</c:v>
                </c:pt>
                <c:pt idx="7">
                  <c:v>8. Contribución ao territorio e á sociedade</c:v>
                </c:pt>
                <c:pt idx="8">
                  <c:v>9. Mellora continua</c:v>
                </c:pt>
              </c:strCache>
            </c:strRef>
          </c:cat>
          <c:val>
            <c:numRef>
              <c:f>'Resumo resultados'!$C$17:$C$25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7E9-9B99-4F9316910840}"/>
            </c:ext>
          </c:extLst>
        </c:ser>
        <c:ser>
          <c:idx val="1"/>
          <c:order val="1"/>
          <c:tx>
            <c:strRef>
              <c:f>'Resumo resultados'!$D$16</c:f>
              <c:strCache>
                <c:ptCount val="1"/>
                <c:pt idx="0">
                  <c:v>Puntuación ORGANIZACIÓN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Xunta Sans" panose="00000500000000000000" pitchFamily="50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'Resumo resultados'!$B$17:$B$25</c:f>
              <c:strCache>
                <c:ptCount val="9"/>
                <c:pt idx="0">
                  <c:v>1. Liderado e estratexia</c:v>
                </c:pt>
                <c:pt idx="1">
                  <c:v>2. Resultados ambientais</c:v>
                </c:pt>
                <c:pt idx="2">
                  <c:v>3. Innovación ambiental</c:v>
                </c:pt>
                <c:pt idx="3">
                  <c:v>4. Participación do persoal</c:v>
                </c:pt>
                <c:pt idx="4">
                  <c:v>5. Cadea de valor</c:v>
                </c:pt>
                <c:pt idx="5">
                  <c:v>6. Transparecia e comunicación ambiental</c:v>
                </c:pt>
                <c:pt idx="6">
                  <c:v>7. Excelencia xestión EMAS</c:v>
                </c:pt>
                <c:pt idx="7">
                  <c:v>8. Contribución ao territorio e á sociedade</c:v>
                </c:pt>
                <c:pt idx="8">
                  <c:v>9. Mellora continua</c:v>
                </c:pt>
              </c:strCache>
            </c:strRef>
          </c:cat>
          <c:val>
            <c:numRef>
              <c:f>'Resumo resultados'!$D$17:$D$25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7E9-9B99-4F9316910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810560"/>
        <c:axId val="949806600"/>
      </c:barChart>
      <c:catAx>
        <c:axId val="949810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Xunta Sans" panose="00000500000000000000" pitchFamily="50" charset="0"/>
                <a:ea typeface="+mn-ea"/>
                <a:cs typeface="+mn-cs"/>
              </a:defRPr>
            </a:pPr>
            <a:endParaRPr lang="es-ES"/>
          </a:p>
        </c:txPr>
        <c:crossAx val="949806600"/>
        <c:crosses val="autoZero"/>
        <c:auto val="1"/>
        <c:lblAlgn val="ctr"/>
        <c:lblOffset val="100"/>
        <c:noMultiLvlLbl val="0"/>
      </c:catAx>
      <c:valAx>
        <c:axId val="949806600"/>
        <c:scaling>
          <c:orientation val="minMax"/>
          <c:max val="20"/>
        </c:scaling>
        <c:delete val="1"/>
        <c:axPos val="t"/>
        <c:numFmt formatCode="General" sourceLinked="1"/>
        <c:majorTickMark val="none"/>
        <c:minorTickMark val="none"/>
        <c:tickLblPos val="nextTo"/>
        <c:crossAx val="94981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Xunta Sans" panose="00000500000000000000" pitchFamily="50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Xunta Sans" panose="00000500000000000000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521969</xdr:colOff>
      <xdr:row>14</xdr:row>
      <xdr:rowOff>96193</xdr:rowOff>
    </xdr:from>
    <xdr:to>
      <xdr:col>4</xdr:col>
      <xdr:colOff>555359</xdr:colOff>
      <xdr:row>38</xdr:row>
      <xdr:rowOff>72793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DEE2D7-F12B-E7F2-A940-FBE42554D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FB833F-4224-44D4-B55B-68D05268BDFC}" name="Tabla2" displayName="Tabla2" ref="A1:J62" totalsRowShown="0" headerRowDxfId="11" tableBorderDxfId="10">
  <autoFilter ref="A1:J62" xr:uid="{44FB833F-4224-44D4-B55B-68D05268BDFC}"/>
  <tableColumns count="10">
    <tableColumn id="1" xr3:uid="{722F435B-59F6-48D7-A2A6-F6AEB90182F4}" name="Criterio" dataDxfId="9"/>
    <tableColumn id="2" xr3:uid="{DFD65A0B-82D5-4E1C-B279-5067BC820C90}" name="Subcriterio" dataDxfId="8"/>
    <tableColumn id="3" xr3:uid="{7E455B5F-374E-4493-8440-983AAB8456CB}" name="Aspecto a avaliar" dataDxfId="7"/>
    <tableColumn id="4" xr3:uid="{0ACACBE8-3AAF-4006-992C-6A6E65C95310}" name="Observacións" dataDxfId="6"/>
    <tableColumn id="5" xr3:uid="{82B9C857-4365-403B-B739-FDE8666D4660}" name="Resposta _x000a_(SI / NON)" dataDxfId="5"/>
    <tableColumn id="6" xr3:uid="{69277227-E8F9-417F-BF78-AAFFF552B302}" name="Valor do indicador requirido" dataDxfId="4"/>
    <tableColumn id="7" xr3:uid="{4D1FBA00-964E-4929-921D-D0BE891CC96B}" name="Explicación / evidencias da resposta (máx. 200 palabras)" dataDxfId="3"/>
    <tableColumn id="8" xr3:uid="{D90CA334-8EDE-481E-A1A8-F26249CAC914}" name="Puntuación máxima" dataDxfId="2"/>
    <tableColumn id="9" xr3:uid="{014E486C-EDFF-4A60-9943-80448B5826E1}" name="Puntuación ORGANIZACIÓN" dataDxfId="1">
      <calculatedColumnFormula>IF(E2="SI", 1, IF(E2="NON", 0, ""))</calculatedColumnFormula>
    </tableColumn>
    <tableColumn id="10" xr3:uid="{B986820C-CB95-4DCE-8417-F81A31A1E870}" name="Criterio de puntu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E4CA-5C83-4EA9-8091-B31F48A1E5AF}">
  <sheetPr codeName="Hoja1">
    <tabColor rgb="FF92D050"/>
  </sheetPr>
  <dimension ref="A1:I19"/>
  <sheetViews>
    <sheetView zoomScaleNormal="100" workbookViewId="0">
      <pane ySplit="1" topLeftCell="A2" activePane="bottomLeft" state="frozen"/>
      <selection activeCell="C13" sqref="C13"/>
      <selection pane="bottomLeft" activeCell="C22" sqref="C22"/>
    </sheetView>
  </sheetViews>
  <sheetFormatPr baseColWidth="10" defaultColWidth="11.5703125" defaultRowHeight="12.75" x14ac:dyDescent="0.25"/>
  <cols>
    <col min="1" max="1" width="27.42578125" style="2" customWidth="1"/>
    <col min="2" max="2" width="53" style="2" bestFit="1" customWidth="1"/>
    <col min="3" max="3" width="56.85546875" style="2" customWidth="1"/>
    <col min="4" max="4" width="66.140625" style="2" bestFit="1" customWidth="1"/>
    <col min="5" max="16384" width="11.5703125" style="2"/>
  </cols>
  <sheetData>
    <row r="1" spans="1:9" ht="20.4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9" x14ac:dyDescent="0.25">
      <c r="A2" s="3" t="s">
        <v>4</v>
      </c>
      <c r="B2" s="3" t="s">
        <v>5</v>
      </c>
      <c r="C2" s="4"/>
      <c r="D2" s="5" t="s">
        <v>6</v>
      </c>
    </row>
    <row r="3" spans="1:9" x14ac:dyDescent="0.25">
      <c r="A3" s="3" t="s">
        <v>4</v>
      </c>
      <c r="B3" s="3" t="s">
        <v>7</v>
      </c>
      <c r="C3" s="3"/>
      <c r="D3" s="6" t="s">
        <v>8</v>
      </c>
    </row>
    <row r="4" spans="1:9" x14ac:dyDescent="0.25">
      <c r="A4" s="3" t="s">
        <v>4</v>
      </c>
      <c r="B4" s="3" t="s">
        <v>9</v>
      </c>
      <c r="C4" s="3"/>
      <c r="D4" s="6" t="s">
        <v>10</v>
      </c>
    </row>
    <row r="5" spans="1:9" ht="25.5" x14ac:dyDescent="0.25">
      <c r="A5" s="3" t="s">
        <v>4</v>
      </c>
      <c r="B5" s="3" t="s">
        <v>11</v>
      </c>
      <c r="C5" s="3"/>
      <c r="D5" s="7" t="s">
        <v>12</v>
      </c>
    </row>
    <row r="6" spans="1:9" x14ac:dyDescent="0.25">
      <c r="A6" s="3" t="s">
        <v>4</v>
      </c>
      <c r="B6" s="3" t="s">
        <v>13</v>
      </c>
      <c r="C6" s="3"/>
      <c r="D6" s="6"/>
    </row>
    <row r="7" spans="1:9" x14ac:dyDescent="0.25">
      <c r="A7" s="3" t="s">
        <v>4</v>
      </c>
      <c r="B7" s="3" t="s">
        <v>14</v>
      </c>
      <c r="C7" s="3"/>
      <c r="D7" s="6" t="s">
        <v>15</v>
      </c>
    </row>
    <row r="8" spans="1:9" ht="51" x14ac:dyDescent="0.25">
      <c r="A8" s="3" t="s">
        <v>4</v>
      </c>
      <c r="B8" s="3" t="s">
        <v>16</v>
      </c>
      <c r="C8" s="3"/>
      <c r="D8" s="7" t="s">
        <v>17</v>
      </c>
      <c r="I8" s="8"/>
    </row>
    <row r="9" spans="1:9" ht="25.5" x14ac:dyDescent="0.25">
      <c r="A9" s="3" t="s">
        <v>4</v>
      </c>
      <c r="B9" s="7" t="s">
        <v>18</v>
      </c>
      <c r="C9" s="3"/>
      <c r="D9" s="6" t="s">
        <v>19</v>
      </c>
    </row>
    <row r="10" spans="1:9" x14ac:dyDescent="0.25">
      <c r="A10" s="3" t="s">
        <v>4</v>
      </c>
      <c r="B10" s="6" t="s">
        <v>20</v>
      </c>
      <c r="C10" s="3"/>
      <c r="D10" s="6" t="s">
        <v>21</v>
      </c>
    </row>
    <row r="15" spans="1:9" x14ac:dyDescent="0.25">
      <c r="A15" s="1" t="s">
        <v>0</v>
      </c>
      <c r="B15" s="1" t="s">
        <v>1</v>
      </c>
      <c r="C15" s="1" t="s">
        <v>2</v>
      </c>
      <c r="D15" s="1" t="s">
        <v>3</v>
      </c>
    </row>
    <row r="16" spans="1:9" x14ac:dyDescent="0.25">
      <c r="A16" s="3" t="s">
        <v>22</v>
      </c>
      <c r="B16" s="3" t="s">
        <v>23</v>
      </c>
      <c r="C16" s="4"/>
      <c r="D16" s="5" t="s">
        <v>24</v>
      </c>
    </row>
    <row r="17" spans="1:4" x14ac:dyDescent="0.25">
      <c r="A17" s="3" t="s">
        <v>22</v>
      </c>
      <c r="B17" s="3" t="s">
        <v>25</v>
      </c>
      <c r="C17" s="3"/>
      <c r="D17" s="6" t="s">
        <v>26</v>
      </c>
    </row>
    <row r="18" spans="1:4" x14ac:dyDescent="0.25">
      <c r="A18" s="3" t="s">
        <v>22</v>
      </c>
      <c r="B18" s="3" t="s">
        <v>27</v>
      </c>
      <c r="C18" s="3"/>
      <c r="D18" s="6" t="s">
        <v>28</v>
      </c>
    </row>
    <row r="19" spans="1:4" x14ac:dyDescent="0.25">
      <c r="A19" s="3" t="s">
        <v>22</v>
      </c>
      <c r="B19" s="3" t="s">
        <v>29</v>
      </c>
      <c r="C19" s="3"/>
      <c r="D19" s="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896E-4BDE-4684-9293-8EFCAF717CFD}">
  <sheetPr codeName="Hoja2">
    <tabColor rgb="FF92D050"/>
    <pageSetUpPr fitToPage="1"/>
  </sheetPr>
  <dimension ref="A1:K62"/>
  <sheetViews>
    <sheetView tabSelected="1" zoomScaleNormal="100" workbookViewId="0">
      <pane ySplit="1" topLeftCell="A17" activePane="bottomLeft" state="frozen"/>
      <selection activeCell="C13" sqref="C13"/>
      <selection pane="bottomLeft" activeCell="G29" sqref="G29"/>
    </sheetView>
  </sheetViews>
  <sheetFormatPr baseColWidth="10" defaultColWidth="11.5703125" defaultRowHeight="12.75" x14ac:dyDescent="0.25"/>
  <cols>
    <col min="1" max="1" width="22.140625" style="10" customWidth="1"/>
    <col min="2" max="2" width="23" style="10" customWidth="1"/>
    <col min="3" max="3" width="45.42578125" style="10" customWidth="1"/>
    <col min="4" max="4" width="46.5703125" style="10" customWidth="1"/>
    <col min="5" max="5" width="11.85546875" style="2" customWidth="1"/>
    <col min="6" max="6" width="28.42578125" style="11" customWidth="1"/>
    <col min="7" max="7" width="53" style="10" customWidth="1"/>
    <col min="8" max="8" width="20.7109375" style="12" customWidth="1"/>
    <col min="9" max="9" width="27.7109375" style="11" customWidth="1"/>
    <col min="10" max="10" width="61.5703125" style="13" customWidth="1"/>
    <col min="11" max="16384" width="11.5703125" style="2"/>
  </cols>
  <sheetData>
    <row r="1" spans="1:11" ht="25.5" x14ac:dyDescent="0.25">
      <c r="A1" s="42" t="s">
        <v>31</v>
      </c>
      <c r="B1" s="43" t="s">
        <v>32</v>
      </c>
      <c r="C1" s="43" t="s">
        <v>33</v>
      </c>
      <c r="D1" s="44" t="s">
        <v>3</v>
      </c>
      <c r="E1" s="43" t="s">
        <v>34</v>
      </c>
      <c r="F1" s="43" t="s">
        <v>35</v>
      </c>
      <c r="G1" s="44" t="s">
        <v>36</v>
      </c>
      <c r="H1" s="43" t="s">
        <v>37</v>
      </c>
      <c r="I1" s="43" t="s">
        <v>38</v>
      </c>
      <c r="J1" s="45" t="s">
        <v>39</v>
      </c>
    </row>
    <row r="2" spans="1:11" ht="25.5" x14ac:dyDescent="0.25">
      <c r="A2" s="16" t="s">
        <v>40</v>
      </c>
      <c r="B2" s="17" t="s">
        <v>41</v>
      </c>
      <c r="C2" s="17" t="s">
        <v>42</v>
      </c>
      <c r="D2" s="18" t="s">
        <v>43</v>
      </c>
      <c r="E2" s="23"/>
      <c r="F2" s="57" t="s">
        <v>44</v>
      </c>
      <c r="G2" s="26"/>
      <c r="H2" s="52">
        <v>1</v>
      </c>
      <c r="I2" s="55" t="str">
        <f>IF(E2="SI", 1, IF(E2="NON", 0, ""))</f>
        <v/>
      </c>
      <c r="J2" s="19" t="s">
        <v>45</v>
      </c>
    </row>
    <row r="3" spans="1:11" ht="25.5" x14ac:dyDescent="0.25">
      <c r="A3" s="16" t="s">
        <v>40</v>
      </c>
      <c r="B3" s="17" t="s">
        <v>41</v>
      </c>
      <c r="C3" s="17" t="s">
        <v>233</v>
      </c>
      <c r="D3" s="18" t="s">
        <v>46</v>
      </c>
      <c r="E3" s="23"/>
      <c r="F3" s="57" t="s">
        <v>44</v>
      </c>
      <c r="G3" s="26"/>
      <c r="H3" s="52">
        <v>1</v>
      </c>
      <c r="I3" s="55" t="str">
        <f t="shared" ref="I3:I62" si="0">IF(E3="SI", 1, IF(E3="NON", 0, ""))</f>
        <v/>
      </c>
      <c r="J3" s="19" t="s">
        <v>45</v>
      </c>
    </row>
    <row r="4" spans="1:11" ht="25.5" x14ac:dyDescent="0.25">
      <c r="A4" s="16" t="s">
        <v>40</v>
      </c>
      <c r="B4" s="17" t="s">
        <v>41</v>
      </c>
      <c r="C4" s="17" t="s">
        <v>47</v>
      </c>
      <c r="D4" s="18" t="s">
        <v>48</v>
      </c>
      <c r="E4" s="23"/>
      <c r="F4" s="57" t="s">
        <v>44</v>
      </c>
      <c r="G4" s="26"/>
      <c r="H4" s="52">
        <v>1</v>
      </c>
      <c r="I4" s="55" t="str">
        <f t="shared" si="0"/>
        <v/>
      </c>
      <c r="J4" s="19" t="s">
        <v>45</v>
      </c>
    </row>
    <row r="5" spans="1:11" ht="25.5" x14ac:dyDescent="0.25">
      <c r="A5" s="16" t="s">
        <v>40</v>
      </c>
      <c r="B5" s="19" t="s">
        <v>49</v>
      </c>
      <c r="C5" s="19" t="s">
        <v>232</v>
      </c>
      <c r="D5" s="18" t="s">
        <v>50</v>
      </c>
      <c r="E5" s="23"/>
      <c r="F5" s="57" t="s">
        <v>44</v>
      </c>
      <c r="G5" s="26"/>
      <c r="H5" s="52">
        <v>1</v>
      </c>
      <c r="I5" s="55" t="str">
        <f t="shared" si="0"/>
        <v/>
      </c>
      <c r="J5" s="19" t="s">
        <v>45</v>
      </c>
    </row>
    <row r="6" spans="1:11" ht="38.25" x14ac:dyDescent="0.25">
      <c r="A6" s="16" t="s">
        <v>40</v>
      </c>
      <c r="B6" s="19" t="s">
        <v>49</v>
      </c>
      <c r="C6" s="19" t="s">
        <v>51</v>
      </c>
      <c r="D6" s="18" t="s">
        <v>52</v>
      </c>
      <c r="E6" s="23"/>
      <c r="F6" s="57" t="s">
        <v>44</v>
      </c>
      <c r="G6" s="26"/>
      <c r="H6" s="52">
        <v>1</v>
      </c>
      <c r="I6" s="55" t="str">
        <f t="shared" si="0"/>
        <v/>
      </c>
      <c r="J6" s="19" t="s">
        <v>45</v>
      </c>
    </row>
    <row r="7" spans="1:11" ht="25.5" x14ac:dyDescent="0.25">
      <c r="A7" s="16" t="s">
        <v>40</v>
      </c>
      <c r="B7" s="19" t="s">
        <v>49</v>
      </c>
      <c r="C7" s="19" t="s">
        <v>53</v>
      </c>
      <c r="D7" s="18" t="s">
        <v>54</v>
      </c>
      <c r="E7" s="23"/>
      <c r="F7" s="57" t="s">
        <v>44</v>
      </c>
      <c r="G7" s="26"/>
      <c r="H7" s="52">
        <v>1</v>
      </c>
      <c r="I7" s="55" t="str">
        <f t="shared" si="0"/>
        <v/>
      </c>
      <c r="J7" s="19" t="s">
        <v>45</v>
      </c>
    </row>
    <row r="8" spans="1:11" ht="25.5" x14ac:dyDescent="0.25">
      <c r="A8" s="16" t="s">
        <v>40</v>
      </c>
      <c r="B8" s="17" t="s">
        <v>55</v>
      </c>
      <c r="C8" s="17" t="s">
        <v>56</v>
      </c>
      <c r="D8" s="18" t="s">
        <v>57</v>
      </c>
      <c r="E8" s="23"/>
      <c r="F8" s="57" t="s">
        <v>44</v>
      </c>
      <c r="G8" s="26"/>
      <c r="H8" s="52">
        <v>1</v>
      </c>
      <c r="I8" s="55" t="str">
        <f t="shared" si="0"/>
        <v/>
      </c>
      <c r="J8" s="19" t="s">
        <v>45</v>
      </c>
    </row>
    <row r="9" spans="1:11" ht="63.75" x14ac:dyDescent="0.25">
      <c r="A9" s="16" t="s">
        <v>40</v>
      </c>
      <c r="B9" s="17" t="s">
        <v>55</v>
      </c>
      <c r="C9" s="17" t="s">
        <v>58</v>
      </c>
      <c r="D9" s="20" t="s">
        <v>59</v>
      </c>
      <c r="E9" s="23"/>
      <c r="F9" s="30"/>
      <c r="G9" s="27"/>
      <c r="H9" s="52">
        <v>3</v>
      </c>
      <c r="I9" s="28"/>
      <c r="J9" s="19" t="s">
        <v>60</v>
      </c>
      <c r="K9" s="9"/>
    </row>
    <row r="10" spans="1:11" ht="38.25" x14ac:dyDescent="0.25">
      <c r="A10" s="16" t="s">
        <v>40</v>
      </c>
      <c r="B10" s="17" t="s">
        <v>55</v>
      </c>
      <c r="C10" s="17" t="s">
        <v>61</v>
      </c>
      <c r="D10" s="18" t="s">
        <v>62</v>
      </c>
      <c r="E10" s="23"/>
      <c r="F10" s="30"/>
      <c r="G10" s="26"/>
      <c r="H10" s="52">
        <v>5</v>
      </c>
      <c r="I10" s="28"/>
      <c r="J10" s="3" t="s">
        <v>63</v>
      </c>
    </row>
    <row r="11" spans="1:11" ht="38.25" x14ac:dyDescent="0.25">
      <c r="A11" s="16" t="s">
        <v>64</v>
      </c>
      <c r="B11" s="17" t="s">
        <v>65</v>
      </c>
      <c r="C11" s="17" t="s">
        <v>66</v>
      </c>
      <c r="D11" s="18" t="s">
        <v>67</v>
      </c>
      <c r="E11" s="23"/>
      <c r="F11" s="57" t="s">
        <v>44</v>
      </c>
      <c r="G11" s="26"/>
      <c r="H11" s="52">
        <v>1</v>
      </c>
      <c r="I11" s="55" t="str">
        <f t="shared" si="0"/>
        <v/>
      </c>
      <c r="J11" s="19" t="s">
        <v>45</v>
      </c>
    </row>
    <row r="12" spans="1:11" ht="38.25" x14ac:dyDescent="0.25">
      <c r="A12" s="16" t="s">
        <v>64</v>
      </c>
      <c r="B12" s="17" t="s">
        <v>65</v>
      </c>
      <c r="C12" s="17" t="s">
        <v>68</v>
      </c>
      <c r="D12" s="18" t="s">
        <v>69</v>
      </c>
      <c r="E12" s="23"/>
      <c r="F12" s="57" t="s">
        <v>44</v>
      </c>
      <c r="G12" s="26"/>
      <c r="H12" s="52">
        <v>1</v>
      </c>
      <c r="I12" s="55" t="str">
        <f t="shared" si="0"/>
        <v/>
      </c>
      <c r="J12" s="19" t="s">
        <v>45</v>
      </c>
    </row>
    <row r="13" spans="1:11" ht="38.25" x14ac:dyDescent="0.25">
      <c r="A13" s="16" t="s">
        <v>64</v>
      </c>
      <c r="B13" s="17" t="s">
        <v>65</v>
      </c>
      <c r="C13" s="17" t="s">
        <v>70</v>
      </c>
      <c r="D13" s="18" t="s">
        <v>71</v>
      </c>
      <c r="E13" s="23"/>
      <c r="F13" s="30"/>
      <c r="G13" s="26"/>
      <c r="H13" s="52">
        <v>2</v>
      </c>
      <c r="I13" s="28"/>
      <c r="J13" s="19" t="s">
        <v>72</v>
      </c>
    </row>
    <row r="14" spans="1:11" ht="51" x14ac:dyDescent="0.25">
      <c r="A14" s="16" t="s">
        <v>64</v>
      </c>
      <c r="B14" s="17" t="s">
        <v>73</v>
      </c>
      <c r="C14" s="19" t="s">
        <v>74</v>
      </c>
      <c r="D14" s="18" t="s">
        <v>75</v>
      </c>
      <c r="E14" s="23"/>
      <c r="F14" s="30"/>
      <c r="G14" s="26"/>
      <c r="H14" s="52">
        <v>3</v>
      </c>
      <c r="I14" s="28"/>
      <c r="J14" s="19" t="s">
        <v>76</v>
      </c>
    </row>
    <row r="15" spans="1:11" ht="51" x14ac:dyDescent="0.25">
      <c r="A15" s="16" t="s">
        <v>64</v>
      </c>
      <c r="B15" s="17" t="s">
        <v>73</v>
      </c>
      <c r="C15" s="19" t="s">
        <v>77</v>
      </c>
      <c r="D15" s="18" t="s">
        <v>78</v>
      </c>
      <c r="E15" s="23"/>
      <c r="F15" s="30"/>
      <c r="G15" s="26"/>
      <c r="H15" s="52">
        <v>2</v>
      </c>
      <c r="I15" s="28"/>
      <c r="J15" s="19" t="s">
        <v>79</v>
      </c>
    </row>
    <row r="16" spans="1:11" ht="51" x14ac:dyDescent="0.25">
      <c r="A16" s="16" t="s">
        <v>64</v>
      </c>
      <c r="B16" s="17" t="s">
        <v>73</v>
      </c>
      <c r="C16" s="19" t="s">
        <v>80</v>
      </c>
      <c r="D16" s="18" t="s">
        <v>81</v>
      </c>
      <c r="E16" s="23"/>
      <c r="F16" s="30"/>
      <c r="G16" s="26"/>
      <c r="H16" s="52">
        <v>2</v>
      </c>
      <c r="I16" s="28"/>
      <c r="J16" s="19" t="s">
        <v>82</v>
      </c>
    </row>
    <row r="17" spans="1:10" ht="51" x14ac:dyDescent="0.25">
      <c r="A17" s="16" t="s">
        <v>64</v>
      </c>
      <c r="B17" s="17" t="s">
        <v>83</v>
      </c>
      <c r="C17" s="19" t="s">
        <v>84</v>
      </c>
      <c r="D17" s="18" t="s">
        <v>85</v>
      </c>
      <c r="E17" s="23"/>
      <c r="F17" s="30"/>
      <c r="G17" s="26"/>
      <c r="H17" s="52">
        <v>3</v>
      </c>
      <c r="I17" s="28"/>
      <c r="J17" s="19" t="s">
        <v>86</v>
      </c>
    </row>
    <row r="18" spans="1:10" ht="38.25" x14ac:dyDescent="0.25">
      <c r="A18" s="16" t="s">
        <v>64</v>
      </c>
      <c r="B18" s="17" t="s">
        <v>83</v>
      </c>
      <c r="C18" s="19" t="s">
        <v>87</v>
      </c>
      <c r="D18" s="18" t="s">
        <v>88</v>
      </c>
      <c r="E18" s="23"/>
      <c r="F18" s="30"/>
      <c r="G18" s="26"/>
      <c r="H18" s="52">
        <v>3</v>
      </c>
      <c r="I18" s="28"/>
      <c r="J18" s="19" t="s">
        <v>89</v>
      </c>
    </row>
    <row r="19" spans="1:10" ht="38.25" x14ac:dyDescent="0.25">
      <c r="A19" s="16" t="s">
        <v>64</v>
      </c>
      <c r="B19" s="17" t="s">
        <v>83</v>
      </c>
      <c r="C19" s="19" t="s">
        <v>90</v>
      </c>
      <c r="D19" s="18" t="s">
        <v>91</v>
      </c>
      <c r="E19" s="23"/>
      <c r="F19" s="30"/>
      <c r="G19" s="26"/>
      <c r="H19" s="52">
        <v>3</v>
      </c>
      <c r="I19" s="28"/>
      <c r="J19" s="19" t="s">
        <v>86</v>
      </c>
    </row>
    <row r="20" spans="1:10" ht="25.5" x14ac:dyDescent="0.25">
      <c r="A20" s="16" t="s">
        <v>92</v>
      </c>
      <c r="B20" s="17" t="s">
        <v>93</v>
      </c>
      <c r="C20" s="17" t="s">
        <v>94</v>
      </c>
      <c r="D20" s="18" t="s">
        <v>95</v>
      </c>
      <c r="E20" s="23"/>
      <c r="F20" s="30"/>
      <c r="G20" s="26"/>
      <c r="H20" s="52">
        <v>1</v>
      </c>
      <c r="I20" s="28"/>
      <c r="J20" s="3" t="s">
        <v>96</v>
      </c>
    </row>
    <row r="21" spans="1:10" ht="25.5" x14ac:dyDescent="0.25">
      <c r="A21" s="16" t="s">
        <v>92</v>
      </c>
      <c r="B21" s="17" t="s">
        <v>93</v>
      </c>
      <c r="C21" s="17" t="s">
        <v>97</v>
      </c>
      <c r="D21" s="18" t="s">
        <v>98</v>
      </c>
      <c r="E21" s="23"/>
      <c r="F21" s="57" t="s">
        <v>44</v>
      </c>
      <c r="G21" s="26"/>
      <c r="H21" s="52">
        <v>1</v>
      </c>
      <c r="I21" s="55" t="str">
        <f t="shared" si="0"/>
        <v/>
      </c>
      <c r="J21" s="19" t="s">
        <v>45</v>
      </c>
    </row>
    <row r="22" spans="1:10" ht="25.5" x14ac:dyDescent="0.25">
      <c r="A22" s="16" t="s">
        <v>92</v>
      </c>
      <c r="B22" s="17" t="s">
        <v>93</v>
      </c>
      <c r="C22" s="17" t="s">
        <v>99</v>
      </c>
      <c r="D22" s="18" t="s">
        <v>100</v>
      </c>
      <c r="E22" s="23"/>
      <c r="F22" s="57" t="s">
        <v>44</v>
      </c>
      <c r="G22" s="26"/>
      <c r="H22" s="52">
        <v>1</v>
      </c>
      <c r="I22" s="55" t="str">
        <f t="shared" si="0"/>
        <v/>
      </c>
      <c r="J22" s="19" t="s">
        <v>45</v>
      </c>
    </row>
    <row r="23" spans="1:10" ht="25.5" x14ac:dyDescent="0.25">
      <c r="A23" s="16" t="s">
        <v>92</v>
      </c>
      <c r="B23" s="17" t="s">
        <v>101</v>
      </c>
      <c r="C23" s="17" t="s">
        <v>102</v>
      </c>
      <c r="D23" s="18" t="s">
        <v>103</v>
      </c>
      <c r="E23" s="23"/>
      <c r="F23" s="30"/>
      <c r="G23" s="26"/>
      <c r="H23" s="52">
        <v>5</v>
      </c>
      <c r="I23" s="28"/>
      <c r="J23" s="3" t="s">
        <v>104</v>
      </c>
    </row>
    <row r="24" spans="1:10" ht="25.5" x14ac:dyDescent="0.25">
      <c r="A24" s="16" t="s">
        <v>92</v>
      </c>
      <c r="B24" s="17" t="s">
        <v>101</v>
      </c>
      <c r="C24" s="21" t="s">
        <v>105</v>
      </c>
      <c r="D24" s="20" t="s">
        <v>106</v>
      </c>
      <c r="E24" s="23"/>
      <c r="F24" s="31"/>
      <c r="G24" s="27"/>
      <c r="H24" s="53">
        <v>2</v>
      </c>
      <c r="I24" s="29"/>
      <c r="J24" s="22" t="s">
        <v>107</v>
      </c>
    </row>
    <row r="25" spans="1:10" ht="25.5" x14ac:dyDescent="0.25">
      <c r="A25" s="16" t="s">
        <v>92</v>
      </c>
      <c r="B25" s="17" t="s">
        <v>108</v>
      </c>
      <c r="C25" s="17" t="s">
        <v>109</v>
      </c>
      <c r="D25" s="18" t="s">
        <v>110</v>
      </c>
      <c r="E25" s="23"/>
      <c r="F25" s="57" t="s">
        <v>44</v>
      </c>
      <c r="G25" s="26"/>
      <c r="H25" s="52">
        <v>1</v>
      </c>
      <c r="I25" s="55" t="str">
        <f t="shared" si="0"/>
        <v/>
      </c>
      <c r="J25" s="19" t="s">
        <v>45</v>
      </c>
    </row>
    <row r="26" spans="1:10" ht="25.5" x14ac:dyDescent="0.25">
      <c r="A26" s="16" t="s">
        <v>92</v>
      </c>
      <c r="B26" s="17" t="s">
        <v>108</v>
      </c>
      <c r="C26" s="17" t="s">
        <v>111</v>
      </c>
      <c r="D26" s="18" t="s">
        <v>112</v>
      </c>
      <c r="E26" s="23"/>
      <c r="F26" s="30"/>
      <c r="G26" s="26"/>
      <c r="H26" s="52">
        <v>3</v>
      </c>
      <c r="I26" s="28"/>
      <c r="J26" s="19" t="s">
        <v>113</v>
      </c>
    </row>
    <row r="27" spans="1:10" ht="25.5" x14ac:dyDescent="0.25">
      <c r="A27" s="16" t="s">
        <v>92</v>
      </c>
      <c r="B27" s="17" t="s">
        <v>108</v>
      </c>
      <c r="C27" s="17" t="s">
        <v>114</v>
      </c>
      <c r="D27" s="18" t="s">
        <v>115</v>
      </c>
      <c r="E27" s="23"/>
      <c r="F27" s="57" t="s">
        <v>44</v>
      </c>
      <c r="G27" s="26"/>
      <c r="H27" s="52">
        <v>1</v>
      </c>
      <c r="I27" s="55" t="str">
        <f t="shared" si="0"/>
        <v/>
      </c>
      <c r="J27" s="19" t="s">
        <v>45</v>
      </c>
    </row>
    <row r="28" spans="1:10" ht="38.25" x14ac:dyDescent="0.25">
      <c r="A28" s="16" t="s">
        <v>116</v>
      </c>
      <c r="B28" s="17" t="s">
        <v>117</v>
      </c>
      <c r="C28" s="17" t="s">
        <v>118</v>
      </c>
      <c r="D28" s="18" t="s">
        <v>119</v>
      </c>
      <c r="E28" s="23"/>
      <c r="F28" s="25"/>
      <c r="G28" s="26"/>
      <c r="H28" s="52">
        <v>3</v>
      </c>
      <c r="I28" s="28"/>
      <c r="J28" s="19" t="s">
        <v>120</v>
      </c>
    </row>
    <row r="29" spans="1:10" ht="25.5" x14ac:dyDescent="0.25">
      <c r="A29" s="16" t="s">
        <v>116</v>
      </c>
      <c r="B29" s="17" t="s">
        <v>117</v>
      </c>
      <c r="C29" s="21" t="s">
        <v>121</v>
      </c>
      <c r="D29" s="18" t="s">
        <v>122</v>
      </c>
      <c r="E29" s="23"/>
      <c r="F29" s="57" t="s">
        <v>44</v>
      </c>
      <c r="G29" s="26"/>
      <c r="H29" s="52">
        <v>1</v>
      </c>
      <c r="I29" s="55" t="str">
        <f t="shared" si="0"/>
        <v/>
      </c>
      <c r="J29" s="19" t="s">
        <v>45</v>
      </c>
    </row>
    <row r="30" spans="1:10" ht="25.5" x14ac:dyDescent="0.25">
      <c r="A30" s="16" t="s">
        <v>116</v>
      </c>
      <c r="B30" s="17" t="s">
        <v>123</v>
      </c>
      <c r="C30" s="17" t="s">
        <v>124</v>
      </c>
      <c r="D30" s="18" t="s">
        <v>125</v>
      </c>
      <c r="E30" s="23"/>
      <c r="F30" s="57" t="s">
        <v>44</v>
      </c>
      <c r="G30" s="26"/>
      <c r="H30" s="52">
        <v>1</v>
      </c>
      <c r="I30" s="55" t="str">
        <f t="shared" si="0"/>
        <v/>
      </c>
      <c r="J30" s="19" t="s">
        <v>45</v>
      </c>
    </row>
    <row r="31" spans="1:10" ht="25.5" x14ac:dyDescent="0.25">
      <c r="A31" s="16" t="s">
        <v>116</v>
      </c>
      <c r="B31" s="17" t="s">
        <v>123</v>
      </c>
      <c r="C31" s="17" t="s">
        <v>126</v>
      </c>
      <c r="D31" s="18" t="s">
        <v>127</v>
      </c>
      <c r="E31" s="23"/>
      <c r="F31" s="30"/>
      <c r="G31" s="26"/>
      <c r="H31" s="52">
        <v>1</v>
      </c>
      <c r="I31" s="28"/>
      <c r="J31" s="3" t="s">
        <v>128</v>
      </c>
    </row>
    <row r="32" spans="1:10" ht="25.5" x14ac:dyDescent="0.25">
      <c r="A32" s="16" t="s">
        <v>116</v>
      </c>
      <c r="B32" s="17" t="s">
        <v>129</v>
      </c>
      <c r="C32" s="17" t="s">
        <v>130</v>
      </c>
      <c r="D32" s="18" t="s">
        <v>131</v>
      </c>
      <c r="E32" s="23"/>
      <c r="F32" s="57" t="s">
        <v>44</v>
      </c>
      <c r="G32" s="26"/>
      <c r="H32" s="52">
        <v>1</v>
      </c>
      <c r="I32" s="55" t="str">
        <f t="shared" si="0"/>
        <v/>
      </c>
      <c r="J32" s="19" t="s">
        <v>45</v>
      </c>
    </row>
    <row r="33" spans="1:10" ht="38.25" x14ac:dyDescent="0.25">
      <c r="A33" s="16" t="s">
        <v>116</v>
      </c>
      <c r="B33" s="17" t="s">
        <v>129</v>
      </c>
      <c r="C33" s="17" t="s">
        <v>132</v>
      </c>
      <c r="D33" s="18" t="s">
        <v>133</v>
      </c>
      <c r="E33" s="23"/>
      <c r="F33" s="25"/>
      <c r="G33" s="26"/>
      <c r="H33" s="52">
        <v>3</v>
      </c>
      <c r="I33" s="28"/>
      <c r="J33" s="19" t="s">
        <v>134</v>
      </c>
    </row>
    <row r="34" spans="1:10" ht="25.5" x14ac:dyDescent="0.25">
      <c r="A34" s="16" t="s">
        <v>135</v>
      </c>
      <c r="B34" s="17" t="s">
        <v>136</v>
      </c>
      <c r="C34" s="17" t="s">
        <v>137</v>
      </c>
      <c r="D34" s="18" t="s">
        <v>138</v>
      </c>
      <c r="E34" s="23"/>
      <c r="F34" s="57" t="s">
        <v>44</v>
      </c>
      <c r="G34" s="26"/>
      <c r="H34" s="52">
        <v>1</v>
      </c>
      <c r="I34" s="55" t="str">
        <f t="shared" si="0"/>
        <v/>
      </c>
      <c r="J34" s="19" t="s">
        <v>234</v>
      </c>
    </row>
    <row r="35" spans="1:10" ht="25.5" x14ac:dyDescent="0.25">
      <c r="A35" s="16" t="s">
        <v>135</v>
      </c>
      <c r="B35" s="17" t="s">
        <v>136</v>
      </c>
      <c r="C35" s="17" t="s">
        <v>139</v>
      </c>
      <c r="D35" s="18" t="s">
        <v>140</v>
      </c>
      <c r="E35" s="23"/>
      <c r="F35" s="57" t="s">
        <v>44</v>
      </c>
      <c r="G35" s="26"/>
      <c r="H35" s="52">
        <v>1</v>
      </c>
      <c r="I35" s="55" t="str">
        <f t="shared" si="0"/>
        <v/>
      </c>
      <c r="J35" s="19" t="s">
        <v>45</v>
      </c>
    </row>
    <row r="36" spans="1:10" ht="25.5" x14ac:dyDescent="0.25">
      <c r="A36" s="16" t="s">
        <v>135</v>
      </c>
      <c r="B36" s="17" t="s">
        <v>141</v>
      </c>
      <c r="C36" s="17" t="s">
        <v>142</v>
      </c>
      <c r="D36" s="18" t="s">
        <v>143</v>
      </c>
      <c r="E36" s="23"/>
      <c r="F36" s="57" t="s">
        <v>44</v>
      </c>
      <c r="G36" s="26"/>
      <c r="H36" s="52">
        <v>1</v>
      </c>
      <c r="I36" s="55" t="str">
        <f t="shared" si="0"/>
        <v/>
      </c>
      <c r="J36" s="19" t="s">
        <v>45</v>
      </c>
    </row>
    <row r="37" spans="1:10" ht="25.5" x14ac:dyDescent="0.25">
      <c r="A37" s="16" t="s">
        <v>135</v>
      </c>
      <c r="B37" s="17" t="s">
        <v>141</v>
      </c>
      <c r="C37" s="17" t="s">
        <v>144</v>
      </c>
      <c r="D37" s="18" t="s">
        <v>145</v>
      </c>
      <c r="E37" s="23"/>
      <c r="F37" s="30"/>
      <c r="G37" s="26"/>
      <c r="H37" s="52">
        <v>2</v>
      </c>
      <c r="I37" s="28"/>
      <c r="J37" s="3" t="s">
        <v>146</v>
      </c>
    </row>
    <row r="38" spans="1:10" ht="38.25" x14ac:dyDescent="0.25">
      <c r="A38" s="16" t="s">
        <v>135</v>
      </c>
      <c r="B38" s="17" t="s">
        <v>147</v>
      </c>
      <c r="C38" s="17" t="s">
        <v>148</v>
      </c>
      <c r="D38" s="18" t="s">
        <v>149</v>
      </c>
      <c r="E38" s="23"/>
      <c r="F38" s="57" t="s">
        <v>44</v>
      </c>
      <c r="G38" s="26"/>
      <c r="H38" s="52">
        <v>1</v>
      </c>
      <c r="I38" s="55" t="str">
        <f t="shared" si="0"/>
        <v/>
      </c>
      <c r="J38" s="19" t="s">
        <v>45</v>
      </c>
    </row>
    <row r="39" spans="1:10" ht="38.25" x14ac:dyDescent="0.25">
      <c r="A39" s="16" t="s">
        <v>135</v>
      </c>
      <c r="B39" s="17" t="s">
        <v>147</v>
      </c>
      <c r="C39" s="17" t="s">
        <v>150</v>
      </c>
      <c r="D39" s="18" t="s">
        <v>151</v>
      </c>
      <c r="E39" s="23"/>
      <c r="F39" s="30"/>
      <c r="G39" s="26"/>
      <c r="H39" s="52">
        <v>4</v>
      </c>
      <c r="I39" s="28"/>
      <c r="J39" s="3" t="s">
        <v>152</v>
      </c>
    </row>
    <row r="40" spans="1:10" ht="38.25" x14ac:dyDescent="0.25">
      <c r="A40" s="16" t="s">
        <v>153</v>
      </c>
      <c r="B40" s="17" t="s">
        <v>154</v>
      </c>
      <c r="C40" s="17" t="s">
        <v>155</v>
      </c>
      <c r="D40" s="18" t="s">
        <v>156</v>
      </c>
      <c r="E40" s="23"/>
      <c r="F40" s="57" t="s">
        <v>44</v>
      </c>
      <c r="G40" s="26"/>
      <c r="H40" s="52">
        <v>1</v>
      </c>
      <c r="I40" s="55" t="str">
        <f t="shared" si="0"/>
        <v/>
      </c>
      <c r="J40" s="19" t="s">
        <v>45</v>
      </c>
    </row>
    <row r="41" spans="1:10" ht="38.25" x14ac:dyDescent="0.25">
      <c r="A41" s="16" t="s">
        <v>153</v>
      </c>
      <c r="B41" s="17" t="s">
        <v>154</v>
      </c>
      <c r="C41" s="17" t="s">
        <v>157</v>
      </c>
      <c r="D41" s="20" t="s">
        <v>158</v>
      </c>
      <c r="E41" s="23"/>
      <c r="F41" s="57" t="s">
        <v>44</v>
      </c>
      <c r="G41" s="27"/>
      <c r="H41" s="52">
        <v>1</v>
      </c>
      <c r="I41" s="55" t="str">
        <f t="shared" si="0"/>
        <v/>
      </c>
      <c r="J41" s="19" t="s">
        <v>45</v>
      </c>
    </row>
    <row r="42" spans="1:10" ht="38.25" x14ac:dyDescent="0.25">
      <c r="A42" s="16" t="s">
        <v>153</v>
      </c>
      <c r="B42" s="17" t="s">
        <v>159</v>
      </c>
      <c r="C42" s="17" t="s">
        <v>160</v>
      </c>
      <c r="D42" s="18" t="s">
        <v>161</v>
      </c>
      <c r="E42" s="23"/>
      <c r="F42" s="57" t="s">
        <v>44</v>
      </c>
      <c r="G42" s="26"/>
      <c r="H42" s="52">
        <v>1</v>
      </c>
      <c r="I42" s="55" t="str">
        <f t="shared" si="0"/>
        <v/>
      </c>
      <c r="J42" s="19" t="s">
        <v>45</v>
      </c>
    </row>
    <row r="43" spans="1:10" ht="38.25" x14ac:dyDescent="0.25">
      <c r="A43" s="16" t="s">
        <v>153</v>
      </c>
      <c r="B43" s="17" t="s">
        <v>159</v>
      </c>
      <c r="C43" s="17" t="s">
        <v>162</v>
      </c>
      <c r="D43" s="18" t="s">
        <v>163</v>
      </c>
      <c r="E43" s="23"/>
      <c r="F43" s="25"/>
      <c r="G43" s="26"/>
      <c r="H43" s="52">
        <v>3</v>
      </c>
      <c r="I43" s="28"/>
      <c r="J43" s="19" t="s">
        <v>164</v>
      </c>
    </row>
    <row r="44" spans="1:10" ht="38.25" x14ac:dyDescent="0.25">
      <c r="A44" s="16" t="s">
        <v>153</v>
      </c>
      <c r="B44" s="17" t="s">
        <v>165</v>
      </c>
      <c r="C44" s="17" t="s">
        <v>166</v>
      </c>
      <c r="D44" s="18" t="s">
        <v>167</v>
      </c>
      <c r="E44" s="23"/>
      <c r="F44" s="24"/>
      <c r="G44" s="26"/>
      <c r="H44" s="52">
        <v>1</v>
      </c>
      <c r="I44" s="55" t="str">
        <f t="shared" si="0"/>
        <v/>
      </c>
      <c r="J44" s="19" t="s">
        <v>45</v>
      </c>
    </row>
    <row r="45" spans="1:10" ht="38.25" x14ac:dyDescent="0.25">
      <c r="A45" s="16" t="s">
        <v>153</v>
      </c>
      <c r="B45" s="17" t="s">
        <v>165</v>
      </c>
      <c r="C45" s="17" t="s">
        <v>168</v>
      </c>
      <c r="D45" s="18" t="s">
        <v>169</v>
      </c>
      <c r="E45" s="23"/>
      <c r="F45" s="30"/>
      <c r="G45" s="26"/>
      <c r="H45" s="52">
        <v>3</v>
      </c>
      <c r="I45" s="28"/>
      <c r="J45" s="3" t="s">
        <v>170</v>
      </c>
    </row>
    <row r="46" spans="1:10" ht="25.5" x14ac:dyDescent="0.25">
      <c r="A46" s="16" t="s">
        <v>171</v>
      </c>
      <c r="B46" s="17" t="s">
        <v>172</v>
      </c>
      <c r="C46" s="17" t="s">
        <v>173</v>
      </c>
      <c r="D46" s="18" t="s">
        <v>174</v>
      </c>
      <c r="E46" s="23"/>
      <c r="F46" s="57" t="s">
        <v>44</v>
      </c>
      <c r="G46" s="26"/>
      <c r="H46" s="52">
        <v>1</v>
      </c>
      <c r="I46" s="55" t="str">
        <f t="shared" si="0"/>
        <v/>
      </c>
      <c r="J46" s="19" t="s">
        <v>45</v>
      </c>
    </row>
    <row r="47" spans="1:10" ht="25.5" x14ac:dyDescent="0.25">
      <c r="A47" s="16" t="s">
        <v>171</v>
      </c>
      <c r="B47" s="17" t="s">
        <v>172</v>
      </c>
      <c r="C47" s="17" t="s">
        <v>175</v>
      </c>
      <c r="D47" s="18" t="s">
        <v>176</v>
      </c>
      <c r="E47" s="23"/>
      <c r="F47" s="57" t="s">
        <v>44</v>
      </c>
      <c r="G47" s="26"/>
      <c r="H47" s="52">
        <v>1</v>
      </c>
      <c r="I47" s="55" t="str">
        <f t="shared" si="0"/>
        <v/>
      </c>
      <c r="J47" s="19" t="s">
        <v>45</v>
      </c>
    </row>
    <row r="48" spans="1:10" ht="25.5" x14ac:dyDescent="0.25">
      <c r="A48" s="16" t="s">
        <v>171</v>
      </c>
      <c r="B48" s="17" t="s">
        <v>177</v>
      </c>
      <c r="C48" s="17" t="s">
        <v>178</v>
      </c>
      <c r="D48" s="18" t="s">
        <v>179</v>
      </c>
      <c r="E48" s="23"/>
      <c r="F48" s="57" t="s">
        <v>44</v>
      </c>
      <c r="G48" s="26"/>
      <c r="H48" s="52">
        <v>1</v>
      </c>
      <c r="I48" s="55" t="str">
        <f t="shared" si="0"/>
        <v/>
      </c>
      <c r="J48" s="19" t="s">
        <v>45</v>
      </c>
    </row>
    <row r="49" spans="1:10" ht="38.25" x14ac:dyDescent="0.25">
      <c r="A49" s="16" t="s">
        <v>171</v>
      </c>
      <c r="B49" s="17" t="s">
        <v>177</v>
      </c>
      <c r="C49" s="17" t="s">
        <v>180</v>
      </c>
      <c r="D49" s="18" t="s">
        <v>181</v>
      </c>
      <c r="E49" s="23"/>
      <c r="F49" s="25"/>
      <c r="G49" s="26"/>
      <c r="H49" s="52">
        <v>4</v>
      </c>
      <c r="I49" s="28"/>
      <c r="J49" s="19" t="s">
        <v>182</v>
      </c>
    </row>
    <row r="50" spans="1:10" ht="25.5" x14ac:dyDescent="0.25">
      <c r="A50" s="16" t="s">
        <v>171</v>
      </c>
      <c r="B50" s="17" t="s">
        <v>183</v>
      </c>
      <c r="C50" s="17" t="s">
        <v>184</v>
      </c>
      <c r="D50" s="18" t="s">
        <v>185</v>
      </c>
      <c r="E50" s="23"/>
      <c r="F50" s="57" t="s">
        <v>44</v>
      </c>
      <c r="G50" s="26"/>
      <c r="H50" s="52">
        <v>1</v>
      </c>
      <c r="I50" s="55" t="str">
        <f t="shared" si="0"/>
        <v/>
      </c>
      <c r="J50" s="19" t="s">
        <v>45</v>
      </c>
    </row>
    <row r="51" spans="1:10" ht="25.5" x14ac:dyDescent="0.25">
      <c r="A51" s="16" t="s">
        <v>171</v>
      </c>
      <c r="B51" s="17" t="s">
        <v>183</v>
      </c>
      <c r="C51" s="17" t="s">
        <v>186</v>
      </c>
      <c r="D51" s="18" t="s">
        <v>187</v>
      </c>
      <c r="E51" s="23"/>
      <c r="F51" s="57" t="s">
        <v>44</v>
      </c>
      <c r="G51" s="26"/>
      <c r="H51" s="52">
        <v>1</v>
      </c>
      <c r="I51" s="55" t="str">
        <f t="shared" si="0"/>
        <v/>
      </c>
      <c r="J51" s="19" t="s">
        <v>45</v>
      </c>
    </row>
    <row r="52" spans="1:10" ht="51" x14ac:dyDescent="0.25">
      <c r="A52" s="16" t="s">
        <v>171</v>
      </c>
      <c r="B52" s="17" t="s">
        <v>188</v>
      </c>
      <c r="C52" s="17" t="s">
        <v>189</v>
      </c>
      <c r="D52" s="18" t="s">
        <v>190</v>
      </c>
      <c r="E52" s="23"/>
      <c r="F52" s="24"/>
      <c r="G52" s="26"/>
      <c r="H52" s="52">
        <v>1</v>
      </c>
      <c r="I52" s="28"/>
      <c r="J52" s="19" t="s">
        <v>191</v>
      </c>
    </row>
    <row r="53" spans="1:10" ht="25.5" x14ac:dyDescent="0.25">
      <c r="A53" s="16" t="s">
        <v>192</v>
      </c>
      <c r="B53" s="17" t="s">
        <v>193</v>
      </c>
      <c r="C53" s="17" t="s">
        <v>194</v>
      </c>
      <c r="D53" s="18" t="s">
        <v>195</v>
      </c>
      <c r="E53" s="23"/>
      <c r="F53" s="32"/>
      <c r="G53" s="26"/>
      <c r="H53" s="52">
        <v>1</v>
      </c>
      <c r="I53" s="28"/>
      <c r="J53" s="19" t="s">
        <v>196</v>
      </c>
    </row>
    <row r="54" spans="1:10" ht="38.25" x14ac:dyDescent="0.25">
      <c r="A54" s="16" t="s">
        <v>192</v>
      </c>
      <c r="B54" s="17" t="s">
        <v>193</v>
      </c>
      <c r="C54" s="17" t="s">
        <v>197</v>
      </c>
      <c r="D54" s="18" t="s">
        <v>198</v>
      </c>
      <c r="E54" s="23"/>
      <c r="F54" s="24"/>
      <c r="G54" s="26"/>
      <c r="H54" s="52">
        <v>1</v>
      </c>
      <c r="I54" s="28"/>
      <c r="J54" s="19" t="s">
        <v>199</v>
      </c>
    </row>
    <row r="55" spans="1:10" ht="25.5" x14ac:dyDescent="0.25">
      <c r="A55" s="16" t="s">
        <v>192</v>
      </c>
      <c r="B55" s="17" t="s">
        <v>193</v>
      </c>
      <c r="C55" s="17" t="s">
        <v>200</v>
      </c>
      <c r="D55" s="18" t="s">
        <v>201</v>
      </c>
      <c r="E55" s="23"/>
      <c r="F55" s="32"/>
      <c r="G55" s="26"/>
      <c r="H55" s="52">
        <v>1</v>
      </c>
      <c r="I55" s="28"/>
      <c r="J55" s="19" t="s">
        <v>196</v>
      </c>
    </row>
    <row r="56" spans="1:10" ht="25.5" x14ac:dyDescent="0.25">
      <c r="A56" s="16" t="s">
        <v>192</v>
      </c>
      <c r="B56" s="19" t="s">
        <v>202</v>
      </c>
      <c r="C56" s="17" t="s">
        <v>203</v>
      </c>
      <c r="D56" s="18" t="s">
        <v>204</v>
      </c>
      <c r="E56" s="23"/>
      <c r="F56" s="32"/>
      <c r="G56" s="26"/>
      <c r="H56" s="52">
        <v>1</v>
      </c>
      <c r="I56" s="28"/>
      <c r="J56" s="19" t="s">
        <v>205</v>
      </c>
    </row>
    <row r="57" spans="1:10" ht="25.5" x14ac:dyDescent="0.25">
      <c r="A57" s="16" t="s">
        <v>192</v>
      </c>
      <c r="B57" s="19" t="s">
        <v>206</v>
      </c>
      <c r="C57" s="17" t="s">
        <v>207</v>
      </c>
      <c r="D57" s="18" t="s">
        <v>208</v>
      </c>
      <c r="E57" s="23"/>
      <c r="F57" s="57" t="s">
        <v>44</v>
      </c>
      <c r="G57" s="26"/>
      <c r="H57" s="52">
        <v>1</v>
      </c>
      <c r="I57" s="55" t="str">
        <f t="shared" si="0"/>
        <v/>
      </c>
      <c r="J57" s="19" t="s">
        <v>45</v>
      </c>
    </row>
    <row r="58" spans="1:10" ht="25.5" x14ac:dyDescent="0.25">
      <c r="A58" s="16" t="s">
        <v>209</v>
      </c>
      <c r="B58" s="17" t="s">
        <v>210</v>
      </c>
      <c r="C58" s="17" t="s">
        <v>211</v>
      </c>
      <c r="D58" s="18" t="s">
        <v>212</v>
      </c>
      <c r="E58" s="23"/>
      <c r="F58" s="57" t="s">
        <v>44</v>
      </c>
      <c r="G58" s="26"/>
      <c r="H58" s="52">
        <v>1</v>
      </c>
      <c r="I58" s="55" t="str">
        <f t="shared" si="0"/>
        <v/>
      </c>
      <c r="J58" s="19" t="s">
        <v>45</v>
      </c>
    </row>
    <row r="59" spans="1:10" ht="25.5" x14ac:dyDescent="0.25">
      <c r="A59" s="16" t="s">
        <v>209</v>
      </c>
      <c r="B59" s="17" t="s">
        <v>210</v>
      </c>
      <c r="C59" s="17" t="s">
        <v>213</v>
      </c>
      <c r="D59" s="18" t="s">
        <v>214</v>
      </c>
      <c r="E59" s="23"/>
      <c r="F59" s="57" t="s">
        <v>44</v>
      </c>
      <c r="G59" s="26"/>
      <c r="H59" s="52">
        <v>1</v>
      </c>
      <c r="I59" s="55" t="str">
        <f t="shared" si="0"/>
        <v/>
      </c>
      <c r="J59" s="19" t="s">
        <v>45</v>
      </c>
    </row>
    <row r="60" spans="1:10" ht="25.5" x14ac:dyDescent="0.25">
      <c r="A60" s="16" t="s">
        <v>209</v>
      </c>
      <c r="B60" s="17" t="s">
        <v>215</v>
      </c>
      <c r="C60" s="17" t="s">
        <v>216</v>
      </c>
      <c r="D60" s="18" t="s">
        <v>217</v>
      </c>
      <c r="E60" s="23"/>
      <c r="F60" s="57" t="s">
        <v>44</v>
      </c>
      <c r="G60" s="26"/>
      <c r="H60" s="52">
        <v>1</v>
      </c>
      <c r="I60" s="55" t="str">
        <f t="shared" si="0"/>
        <v/>
      </c>
      <c r="J60" s="19" t="s">
        <v>45</v>
      </c>
    </row>
    <row r="61" spans="1:10" ht="25.5" x14ac:dyDescent="0.25">
      <c r="A61" s="16" t="s">
        <v>209</v>
      </c>
      <c r="B61" s="17" t="s">
        <v>215</v>
      </c>
      <c r="C61" s="17" t="s">
        <v>218</v>
      </c>
      <c r="D61" s="18" t="s">
        <v>219</v>
      </c>
      <c r="E61" s="23"/>
      <c r="F61" s="57" t="s">
        <v>44</v>
      </c>
      <c r="G61" s="26"/>
      <c r="H61" s="52">
        <v>1</v>
      </c>
      <c r="I61" s="55" t="str">
        <f t="shared" si="0"/>
        <v/>
      </c>
      <c r="J61" s="19" t="s">
        <v>45</v>
      </c>
    </row>
    <row r="62" spans="1:10" ht="38.25" x14ac:dyDescent="0.25">
      <c r="A62" s="46" t="s">
        <v>209</v>
      </c>
      <c r="B62" s="47" t="s">
        <v>220</v>
      </c>
      <c r="C62" s="48" t="s">
        <v>221</v>
      </c>
      <c r="D62" s="49" t="s">
        <v>222</v>
      </c>
      <c r="E62" s="50"/>
      <c r="F62" s="58" t="s">
        <v>44</v>
      </c>
      <c r="G62" s="51"/>
      <c r="H62" s="54">
        <v>1</v>
      </c>
      <c r="I62" s="56" t="str">
        <f t="shared" si="0"/>
        <v/>
      </c>
      <c r="J62" s="47" t="s">
        <v>45</v>
      </c>
    </row>
  </sheetData>
  <sheetProtection sheet="1" objects="1" scenarios="1" formatColumns="0" formatRows="0" insertColumns="0" insertRows="0" insertHyperlinks="0" deleteColumns="0" deleteRows="0" sort="0"/>
  <dataValidations count="3">
    <dataValidation type="list" allowBlank="1" showInputMessage="1" showErrorMessage="1" sqref="E2:E62" xr:uid="{A2518B09-64EA-4F02-8091-5A4DDD93E48A}">
      <formula1>"SI,NON"</formula1>
    </dataValidation>
    <dataValidation type="custom" allowBlank="1" showInputMessage="1" showErrorMessage="1" sqref="I32 I46:I48 I44 I40:I42 I38 I34:I36 I21:I22 I27 I25 I2:I8 I11:I12 I29:I30 I50:I51 I57:I62" xr:uid="{97D2761E-2DD9-499A-A70F-8E24AF41209B}">
      <formula1>IF(E1048518="SI", 1, IF(E1048518="NON", 0, ""))</formula1>
    </dataValidation>
    <dataValidation type="decimal" allowBlank="1" showInputMessage="1" showErrorMessage="1" sqref="I52:I56 I49 I45 I43 I39 I37 I33 I31 I28 I26 I24 I23 I16:I20 I13:I15 I10 I9" xr:uid="{0650A07E-014F-4200-8585-831A348C7445}">
      <formula1>0</formula1>
      <formula2>H9</formula2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I9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7F30-B822-43D6-9416-95F98980F8C3}">
  <sheetPr codeName="Hoja4">
    <tabColor rgb="FF00B0F0"/>
    <outlinePr summaryBelow="0"/>
  </sheetPr>
  <dimension ref="B1:D44"/>
  <sheetViews>
    <sheetView workbookViewId="0">
      <selection activeCell="D18" sqref="D18"/>
    </sheetView>
  </sheetViews>
  <sheetFormatPr baseColWidth="10" defaultColWidth="11.5703125" defaultRowHeight="12.75" x14ac:dyDescent="0.2"/>
  <cols>
    <col min="1" max="1" width="11.5703125" style="14"/>
    <col min="2" max="2" width="42.140625" style="14" bestFit="1" customWidth="1"/>
    <col min="3" max="3" width="29.140625" style="14" bestFit="1" customWidth="1"/>
    <col min="4" max="4" width="35.85546875" style="14" bestFit="1" customWidth="1"/>
    <col min="5" max="16384" width="11.5703125" style="14"/>
  </cols>
  <sheetData>
    <row r="1" spans="2:4" ht="15" x14ac:dyDescent="0.25">
      <c r="B1"/>
      <c r="C1"/>
    </row>
    <row r="2" spans="2:4" ht="15" x14ac:dyDescent="0.25">
      <c r="B2"/>
      <c r="C2"/>
      <c r="D2"/>
    </row>
    <row r="3" spans="2:4" ht="15" x14ac:dyDescent="0.25">
      <c r="B3" s="34" t="s">
        <v>223</v>
      </c>
      <c r="C3" s="34" t="s">
        <v>224</v>
      </c>
      <c r="D3" s="34" t="s">
        <v>225</v>
      </c>
    </row>
    <row r="4" spans="2:4" ht="15.75" thickBot="1" x14ac:dyDescent="0.3">
      <c r="B4" s="35" t="s">
        <v>40</v>
      </c>
      <c r="C4" s="35">
        <v>15</v>
      </c>
      <c r="D4" s="35">
        <f>SUM(D5:D7)</f>
        <v>0</v>
      </c>
    </row>
    <row r="5" spans="2:4" ht="15.75" customHeight="1" x14ac:dyDescent="0.25">
      <c r="B5" t="s">
        <v>41</v>
      </c>
      <c r="C5">
        <v>3</v>
      </c>
      <c r="D5" s="37">
        <f>SUM('Datos accions'!I2:I4)</f>
        <v>0</v>
      </c>
    </row>
    <row r="6" spans="2:4" ht="15.75" customHeight="1" x14ac:dyDescent="0.25">
      <c r="B6" t="s">
        <v>49</v>
      </c>
      <c r="C6">
        <v>3</v>
      </c>
      <c r="D6" s="37">
        <f>SUM('Datos accions'!I5:I7)</f>
        <v>0</v>
      </c>
    </row>
    <row r="7" spans="2:4" ht="15.75" customHeight="1" x14ac:dyDescent="0.25">
      <c r="B7" t="s">
        <v>55</v>
      </c>
      <c r="C7">
        <v>9</v>
      </c>
      <c r="D7" s="37">
        <f>SUM('Datos accions'!I8:I10)</f>
        <v>0</v>
      </c>
    </row>
    <row r="8" spans="2:4" ht="15.75" customHeight="1" thickBot="1" x14ac:dyDescent="0.3">
      <c r="B8" s="35" t="s">
        <v>64</v>
      </c>
      <c r="C8" s="35">
        <v>20</v>
      </c>
      <c r="D8" s="35">
        <f>SUM(D9:D11)</f>
        <v>0</v>
      </c>
    </row>
    <row r="9" spans="2:4" ht="15.75" customHeight="1" x14ac:dyDescent="0.25">
      <c r="B9" t="s">
        <v>65</v>
      </c>
      <c r="C9">
        <v>4</v>
      </c>
      <c r="D9" s="37">
        <f>SUM('Datos accions'!I11:I13)</f>
        <v>0</v>
      </c>
    </row>
    <row r="10" spans="2:4" ht="15.75" customHeight="1" x14ac:dyDescent="0.25">
      <c r="B10" t="s">
        <v>73</v>
      </c>
      <c r="C10">
        <v>7</v>
      </c>
      <c r="D10" s="38">
        <f>SUM('Datos accions'!I14:I16)</f>
        <v>0</v>
      </c>
    </row>
    <row r="11" spans="2:4" ht="15.75" customHeight="1" x14ac:dyDescent="0.25">
      <c r="B11" t="s">
        <v>83</v>
      </c>
      <c r="C11">
        <v>9</v>
      </c>
      <c r="D11" s="38">
        <f>SUM('Datos accions'!I17:I19)</f>
        <v>0</v>
      </c>
    </row>
    <row r="12" spans="2:4" ht="15.75" customHeight="1" thickBot="1" x14ac:dyDescent="0.3">
      <c r="B12" s="35" t="s">
        <v>92</v>
      </c>
      <c r="C12" s="35">
        <v>15</v>
      </c>
      <c r="D12" s="35">
        <f>SUM(D13:D15)</f>
        <v>0</v>
      </c>
    </row>
    <row r="13" spans="2:4" ht="15.75" customHeight="1" x14ac:dyDescent="0.25">
      <c r="B13" t="s">
        <v>93</v>
      </c>
      <c r="C13">
        <v>3</v>
      </c>
      <c r="D13" s="38">
        <f>SUM('Datos accions'!I20:I22)</f>
        <v>0</v>
      </c>
    </row>
    <row r="14" spans="2:4" ht="15.75" customHeight="1" x14ac:dyDescent="0.25">
      <c r="B14" t="s">
        <v>101</v>
      </c>
      <c r="C14">
        <v>7</v>
      </c>
      <c r="D14" s="38">
        <f>SUM('Datos accions'!I23:I24)</f>
        <v>0</v>
      </c>
    </row>
    <row r="15" spans="2:4" ht="15.75" customHeight="1" x14ac:dyDescent="0.25">
      <c r="B15" t="s">
        <v>108</v>
      </c>
      <c r="C15">
        <v>5</v>
      </c>
      <c r="D15" s="37">
        <f>SUM('Datos accions'!I25:I27)</f>
        <v>0</v>
      </c>
    </row>
    <row r="16" spans="2:4" ht="15.75" customHeight="1" collapsed="1" thickBot="1" x14ac:dyDescent="0.3">
      <c r="B16" s="36" t="s">
        <v>116</v>
      </c>
      <c r="C16" s="36">
        <v>10</v>
      </c>
      <c r="D16" s="36">
        <f>SUM(D17:D19)</f>
        <v>0</v>
      </c>
    </row>
    <row r="17" spans="2:4" ht="15.75" customHeight="1" x14ac:dyDescent="0.25">
      <c r="B17" t="s">
        <v>117</v>
      </c>
      <c r="C17">
        <v>4</v>
      </c>
      <c r="D17" s="38">
        <f>SUM('Datos accions'!I28:I29)</f>
        <v>0</v>
      </c>
    </row>
    <row r="18" spans="2:4" ht="15.75" customHeight="1" x14ac:dyDescent="0.25">
      <c r="B18" t="s">
        <v>123</v>
      </c>
      <c r="C18">
        <v>2</v>
      </c>
      <c r="D18" s="37">
        <f>SUM('Datos accions'!I30:I31)</f>
        <v>0</v>
      </c>
    </row>
    <row r="19" spans="2:4" ht="15.75" customHeight="1" x14ac:dyDescent="0.25">
      <c r="B19" t="s">
        <v>129</v>
      </c>
      <c r="C19">
        <v>4</v>
      </c>
      <c r="D19" s="37">
        <f>SUM('Datos accions'!I32:I33)</f>
        <v>0</v>
      </c>
    </row>
    <row r="20" spans="2:4" ht="15.75" customHeight="1" thickBot="1" x14ac:dyDescent="0.3">
      <c r="B20" s="35" t="s">
        <v>135</v>
      </c>
      <c r="C20" s="35">
        <v>10</v>
      </c>
      <c r="D20" s="35">
        <f>SUM(D21:D23)</f>
        <v>0</v>
      </c>
    </row>
    <row r="21" spans="2:4" ht="15.75" customHeight="1" x14ac:dyDescent="0.25">
      <c r="B21" t="s">
        <v>136</v>
      </c>
      <c r="C21">
        <v>2</v>
      </c>
      <c r="D21" s="37">
        <f>SUM('Datos accions'!I34:I35)</f>
        <v>0</v>
      </c>
    </row>
    <row r="22" spans="2:4" ht="15.75" customHeight="1" x14ac:dyDescent="0.25">
      <c r="B22" t="s">
        <v>141</v>
      </c>
      <c r="C22">
        <v>3</v>
      </c>
      <c r="D22" s="37">
        <f>SUM('Datos accions'!I36:I37)</f>
        <v>0</v>
      </c>
    </row>
    <row r="23" spans="2:4" ht="15.75" customHeight="1" x14ac:dyDescent="0.25">
      <c r="B23" t="s">
        <v>147</v>
      </c>
      <c r="C23">
        <v>5</v>
      </c>
      <c r="D23" s="37">
        <f>SUM('Datos accions'!I38:I39)</f>
        <v>0</v>
      </c>
    </row>
    <row r="24" spans="2:4" ht="15.75" customHeight="1" thickBot="1" x14ac:dyDescent="0.3">
      <c r="B24" s="35" t="s">
        <v>153</v>
      </c>
      <c r="C24" s="35">
        <v>10</v>
      </c>
      <c r="D24" s="35">
        <f>SUM(D25:D27)</f>
        <v>0</v>
      </c>
    </row>
    <row r="25" spans="2:4" ht="15.75" customHeight="1" x14ac:dyDescent="0.25">
      <c r="B25" t="s">
        <v>154</v>
      </c>
      <c r="C25">
        <v>2</v>
      </c>
      <c r="D25" s="37">
        <f>SUM('Datos accions'!I40:I41)</f>
        <v>0</v>
      </c>
    </row>
    <row r="26" spans="2:4" ht="15.75" customHeight="1" x14ac:dyDescent="0.25">
      <c r="B26" t="s">
        <v>159</v>
      </c>
      <c r="C26">
        <v>4</v>
      </c>
      <c r="D26" s="37">
        <f>SUM('Datos accions'!I42:I43)</f>
        <v>0</v>
      </c>
    </row>
    <row r="27" spans="2:4" ht="15.75" customHeight="1" x14ac:dyDescent="0.25">
      <c r="B27" t="s">
        <v>165</v>
      </c>
      <c r="C27">
        <v>4</v>
      </c>
      <c r="D27" s="37">
        <f>SUM('Datos accions'!I44:I45)</f>
        <v>0</v>
      </c>
    </row>
    <row r="28" spans="2:4" ht="15.75" customHeight="1" thickBot="1" x14ac:dyDescent="0.3">
      <c r="B28" s="35" t="s">
        <v>171</v>
      </c>
      <c r="C28" s="35">
        <v>10</v>
      </c>
      <c r="D28" s="35">
        <f>SUM(D29:D32)</f>
        <v>0</v>
      </c>
    </row>
    <row r="29" spans="2:4" ht="15.75" customHeight="1" x14ac:dyDescent="0.25">
      <c r="B29" t="s">
        <v>172</v>
      </c>
      <c r="C29">
        <v>2</v>
      </c>
      <c r="D29" s="37">
        <f>SUM('Datos accions'!I46:I47)</f>
        <v>0</v>
      </c>
    </row>
    <row r="30" spans="2:4" ht="15.75" customHeight="1" x14ac:dyDescent="0.25">
      <c r="B30" t="s">
        <v>177</v>
      </c>
      <c r="C30">
        <v>5</v>
      </c>
      <c r="D30" s="37">
        <f>SUM('Datos accions'!I48:I49)</f>
        <v>0</v>
      </c>
    </row>
    <row r="31" spans="2:4" ht="15.75" customHeight="1" x14ac:dyDescent="0.25">
      <c r="B31" t="s">
        <v>183</v>
      </c>
      <c r="C31">
        <v>2</v>
      </c>
      <c r="D31" s="37">
        <f>SUM('Datos accions'!I50:I51)</f>
        <v>0</v>
      </c>
    </row>
    <row r="32" spans="2:4" ht="15.75" customHeight="1" x14ac:dyDescent="0.25">
      <c r="B32" t="s">
        <v>188</v>
      </c>
      <c r="C32">
        <v>1</v>
      </c>
      <c r="D32" s="38">
        <f>SUM('Datos accions'!I52)</f>
        <v>0</v>
      </c>
    </row>
    <row r="33" spans="2:4" ht="15.75" customHeight="1" thickBot="1" x14ac:dyDescent="0.3">
      <c r="B33" s="35" t="s">
        <v>192</v>
      </c>
      <c r="C33" s="35">
        <v>5</v>
      </c>
      <c r="D33" s="35">
        <f>SUM(D34:D36)</f>
        <v>0</v>
      </c>
    </row>
    <row r="34" spans="2:4" ht="15.75" customHeight="1" x14ac:dyDescent="0.25">
      <c r="B34" t="s">
        <v>193</v>
      </c>
      <c r="C34">
        <v>3</v>
      </c>
      <c r="D34" s="38">
        <f>SUM('Datos accions'!I53:I55)</f>
        <v>0</v>
      </c>
    </row>
    <row r="35" spans="2:4" ht="15.75" customHeight="1" x14ac:dyDescent="0.25">
      <c r="B35" t="s">
        <v>202</v>
      </c>
      <c r="C35">
        <v>1</v>
      </c>
      <c r="D35" s="38">
        <f>SUM('Datos accions'!I56)</f>
        <v>0</v>
      </c>
    </row>
    <row r="36" spans="2:4" ht="15.75" customHeight="1" x14ac:dyDescent="0.25">
      <c r="B36" t="s">
        <v>206</v>
      </c>
      <c r="C36">
        <v>1</v>
      </c>
      <c r="D36" s="37">
        <f>SUM('Datos accions'!I57)</f>
        <v>0</v>
      </c>
    </row>
    <row r="37" spans="2:4" ht="15.75" customHeight="1" thickBot="1" x14ac:dyDescent="0.3">
      <c r="B37" s="35" t="s">
        <v>209</v>
      </c>
      <c r="C37" s="35">
        <v>5</v>
      </c>
      <c r="D37" s="35">
        <f>SUM(D38:D40)</f>
        <v>0</v>
      </c>
    </row>
    <row r="38" spans="2:4" ht="15.75" customHeight="1" x14ac:dyDescent="0.25">
      <c r="B38" t="s">
        <v>210</v>
      </c>
      <c r="C38">
        <v>2</v>
      </c>
      <c r="D38" s="37">
        <f>SUM('Datos accions'!I58:I59)</f>
        <v>0</v>
      </c>
    </row>
    <row r="39" spans="2:4" ht="15.75" customHeight="1" x14ac:dyDescent="0.25">
      <c r="B39" t="s">
        <v>215</v>
      </c>
      <c r="C39">
        <v>2</v>
      </c>
      <c r="D39">
        <f>SUM('Datos accions'!I60:I61)</f>
        <v>0</v>
      </c>
    </row>
    <row r="40" spans="2:4" ht="15.75" customHeight="1" x14ac:dyDescent="0.25">
      <c r="B40" t="s">
        <v>220</v>
      </c>
      <c r="C40">
        <v>1</v>
      </c>
      <c r="D40" s="37">
        <f>SUM('Datos accions'!I62)</f>
        <v>0</v>
      </c>
    </row>
    <row r="41" spans="2:4" ht="15" x14ac:dyDescent="0.25">
      <c r="B41" s="33" t="s">
        <v>226</v>
      </c>
      <c r="C41" s="33">
        <v>100</v>
      </c>
      <c r="D41" s="33">
        <f>SUM(D37,D33,D28,D24,D20,D16,D12,D8,D4)</f>
        <v>0</v>
      </c>
    </row>
    <row r="42" spans="2:4" ht="15" x14ac:dyDescent="0.25">
      <c r="B42"/>
      <c r="C42"/>
      <c r="D42"/>
    </row>
    <row r="43" spans="2:4" ht="15" x14ac:dyDescent="0.25">
      <c r="B43"/>
      <c r="C43"/>
      <c r="D43"/>
    </row>
    <row r="44" spans="2:4" ht="15" x14ac:dyDescent="0.25">
      <c r="B44"/>
      <c r="C44"/>
      <c r="D44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E4BA-E7F4-49B3-A15C-5E45A6DFC121}">
  <sheetPr codeName="Hoja6">
    <tabColor rgb="FF00B0F0"/>
  </sheetPr>
  <dimension ref="B2:D25"/>
  <sheetViews>
    <sheetView workbookViewId="0">
      <selection activeCell="B60" sqref="B60"/>
    </sheetView>
  </sheetViews>
  <sheetFormatPr baseColWidth="10" defaultColWidth="11.5703125" defaultRowHeight="12.75" x14ac:dyDescent="0.2"/>
  <cols>
    <col min="1" max="1" width="11.5703125" style="14"/>
    <col min="2" max="2" width="37.140625" style="14" bestFit="1" customWidth="1"/>
    <col min="3" max="3" width="15.42578125" style="14" customWidth="1"/>
    <col min="4" max="4" width="19.140625" style="14" bestFit="1" customWidth="1"/>
    <col min="5" max="16384" width="11.5703125" style="14"/>
  </cols>
  <sheetData>
    <row r="2" spans="2:4" ht="45" x14ac:dyDescent="0.2">
      <c r="B2" s="41" t="s">
        <v>31</v>
      </c>
      <c r="C2" s="41" t="s">
        <v>227</v>
      </c>
      <c r="D2" s="41" t="s">
        <v>228</v>
      </c>
    </row>
    <row r="3" spans="2:4" ht="15" x14ac:dyDescent="0.25">
      <c r="B3" s="40" t="s">
        <v>40</v>
      </c>
      <c r="C3" s="40">
        <v>15</v>
      </c>
      <c r="D3" s="40">
        <f>'Táboa resultados'!D4</f>
        <v>0</v>
      </c>
    </row>
    <row r="4" spans="2:4" ht="15" x14ac:dyDescent="0.25">
      <c r="B4" s="40" t="s">
        <v>64</v>
      </c>
      <c r="C4" s="40">
        <v>20</v>
      </c>
      <c r="D4" s="40">
        <f>'Táboa resultados'!D8</f>
        <v>0</v>
      </c>
    </row>
    <row r="5" spans="2:4" ht="15" x14ac:dyDescent="0.25">
      <c r="B5" s="40" t="s">
        <v>92</v>
      </c>
      <c r="C5" s="40">
        <v>15</v>
      </c>
      <c r="D5" s="40">
        <f>'Táboa resultados'!D12</f>
        <v>0</v>
      </c>
    </row>
    <row r="6" spans="2:4" ht="15" x14ac:dyDescent="0.25">
      <c r="B6" s="40" t="s">
        <v>116</v>
      </c>
      <c r="C6" s="40">
        <v>10</v>
      </c>
      <c r="D6" s="40">
        <f>'Táboa resultados'!D16</f>
        <v>0</v>
      </c>
    </row>
    <row r="7" spans="2:4" ht="15" x14ac:dyDescent="0.25">
      <c r="B7" s="40" t="s">
        <v>135</v>
      </c>
      <c r="C7" s="40">
        <v>10</v>
      </c>
      <c r="D7" s="40">
        <f>'Táboa resultados'!D20</f>
        <v>0</v>
      </c>
    </row>
    <row r="8" spans="2:4" ht="15" x14ac:dyDescent="0.25">
      <c r="B8" s="40" t="s">
        <v>153</v>
      </c>
      <c r="C8" s="40">
        <v>10</v>
      </c>
      <c r="D8" s="40">
        <f>'Táboa resultados'!D24</f>
        <v>0</v>
      </c>
    </row>
    <row r="9" spans="2:4" ht="15" x14ac:dyDescent="0.25">
      <c r="B9" s="40" t="s">
        <v>171</v>
      </c>
      <c r="C9" s="40">
        <v>10</v>
      </c>
      <c r="D9" s="40">
        <f>'Táboa resultados'!D28</f>
        <v>0</v>
      </c>
    </row>
    <row r="10" spans="2:4" ht="15" x14ac:dyDescent="0.25">
      <c r="B10" s="40" t="s">
        <v>192</v>
      </c>
      <c r="C10" s="40">
        <v>5</v>
      </c>
      <c r="D10" s="40">
        <f>'Táboa resultados'!D33</f>
        <v>0</v>
      </c>
    </row>
    <row r="11" spans="2:4" ht="15" x14ac:dyDescent="0.25">
      <c r="B11" s="40" t="s">
        <v>209</v>
      </c>
      <c r="C11" s="40">
        <v>5</v>
      </c>
      <c r="D11" s="40">
        <f>'Táboa resultados'!D37</f>
        <v>0</v>
      </c>
    </row>
    <row r="12" spans="2:4" ht="15" x14ac:dyDescent="0.25">
      <c r="B12" s="39" t="s">
        <v>231</v>
      </c>
      <c r="C12" s="39">
        <v>100</v>
      </c>
      <c r="D12" s="39">
        <f>SUM(D3:D11)</f>
        <v>0</v>
      </c>
    </row>
    <row r="13" spans="2:4" ht="15" x14ac:dyDescent="0.25">
      <c r="B13"/>
      <c r="C13"/>
      <c r="D13"/>
    </row>
    <row r="16" spans="2:4" x14ac:dyDescent="0.2">
      <c r="B16" s="15" t="s">
        <v>229</v>
      </c>
      <c r="C16" s="15" t="s">
        <v>37</v>
      </c>
      <c r="D16" s="15" t="s">
        <v>38</v>
      </c>
    </row>
    <row r="17" spans="2:4" x14ac:dyDescent="0.2">
      <c r="B17" s="13" t="s">
        <v>40</v>
      </c>
      <c r="C17" s="15">
        <f>C3</f>
        <v>15</v>
      </c>
      <c r="D17" s="15">
        <f>D3</f>
        <v>0</v>
      </c>
    </row>
    <row r="18" spans="2:4" x14ac:dyDescent="0.2">
      <c r="B18" s="13" t="s">
        <v>64</v>
      </c>
      <c r="C18" s="15">
        <f t="shared" ref="C18:D18" si="0">C4</f>
        <v>20</v>
      </c>
      <c r="D18" s="15">
        <f t="shared" si="0"/>
        <v>0</v>
      </c>
    </row>
    <row r="19" spans="2:4" x14ac:dyDescent="0.2">
      <c r="B19" s="13" t="s">
        <v>92</v>
      </c>
      <c r="C19" s="15">
        <f t="shared" ref="C19:D19" si="1">C5</f>
        <v>15</v>
      </c>
      <c r="D19" s="15">
        <f t="shared" si="1"/>
        <v>0</v>
      </c>
    </row>
    <row r="20" spans="2:4" x14ac:dyDescent="0.2">
      <c r="B20" s="13" t="s">
        <v>116</v>
      </c>
      <c r="C20" s="15">
        <f t="shared" ref="C20:D20" si="2">C6</f>
        <v>10</v>
      </c>
      <c r="D20" s="15">
        <f t="shared" si="2"/>
        <v>0</v>
      </c>
    </row>
    <row r="21" spans="2:4" x14ac:dyDescent="0.2">
      <c r="B21" s="13" t="s">
        <v>135</v>
      </c>
      <c r="C21" s="15">
        <f t="shared" ref="C21:D21" si="3">C7</f>
        <v>10</v>
      </c>
      <c r="D21" s="15">
        <f t="shared" si="3"/>
        <v>0</v>
      </c>
    </row>
    <row r="22" spans="2:4" x14ac:dyDescent="0.2">
      <c r="B22" s="13" t="s">
        <v>230</v>
      </c>
      <c r="C22" s="15">
        <f t="shared" ref="C22:D22" si="4">C8</f>
        <v>10</v>
      </c>
      <c r="D22" s="15">
        <f t="shared" si="4"/>
        <v>0</v>
      </c>
    </row>
    <row r="23" spans="2:4" x14ac:dyDescent="0.2">
      <c r="B23" s="13" t="s">
        <v>171</v>
      </c>
      <c r="C23" s="15">
        <f t="shared" ref="C23:D23" si="5">C9</f>
        <v>10</v>
      </c>
      <c r="D23" s="15">
        <f t="shared" si="5"/>
        <v>0</v>
      </c>
    </row>
    <row r="24" spans="2:4" x14ac:dyDescent="0.2">
      <c r="B24" s="13" t="s">
        <v>192</v>
      </c>
      <c r="C24" s="15">
        <f t="shared" ref="C24:D24" si="6">C10</f>
        <v>5</v>
      </c>
      <c r="D24" s="15">
        <f t="shared" si="6"/>
        <v>0</v>
      </c>
    </row>
    <row r="25" spans="2:4" x14ac:dyDescent="0.2">
      <c r="B25" s="13" t="s">
        <v>209</v>
      </c>
      <c r="C25" s="15">
        <f t="shared" ref="C25:D25" si="7">C11</f>
        <v>5</v>
      </c>
      <c r="D25" s="15">
        <f t="shared" si="7"/>
        <v>0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Datos organización</vt:lpstr>
      <vt:lpstr>Datos accions</vt:lpstr>
      <vt:lpstr>Táboa resultados</vt:lpstr>
      <vt:lpstr>Resumo resultados</vt:lpstr>
      <vt:lpstr>'Datos accions'!Títulos_a_imprimir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APPLUS+</dc:creator>
  <cp:keywords/>
  <dc:description/>
  <cp:lastModifiedBy>García Iglesias, Jaime</cp:lastModifiedBy>
  <cp:revision/>
  <dcterms:created xsi:type="dcterms:W3CDTF">2026-04-06T11:09:18Z</dcterms:created>
  <dcterms:modified xsi:type="dcterms:W3CDTF">2026-06-11T08:57:44Z</dcterms:modified>
  <cp:category/>
  <cp:contentStatus/>
</cp:coreProperties>
</file>